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60" tabRatio="611"/>
  </bookViews>
  <sheets>
    <sheet name="第六届互联网+" sheetId="1" r:id="rId1"/>
    <sheet name="第七届互联网+" sheetId="2" r:id="rId2"/>
    <sheet name="2020-2021中美创客" sheetId="3" r:id="rId3"/>
    <sheet name="移动互联" sheetId="4" r:id="rId4"/>
    <sheet name="三创赛" sheetId="5" r:id="rId5"/>
    <sheet name="团委挑战杯" sheetId="6" r:id="rId6"/>
    <sheet name="ICan" sheetId="7" r:id="rId7"/>
    <sheet name="自贸港" sheetId="8" r:id="rId8"/>
  </sheets>
  <definedNames>
    <definedName name="_xlnm._FilterDatabase" localSheetId="1" hidden="1">'第七届互联网+'!$A$1:$R$163</definedName>
  </definedNames>
  <calcPr calcId="162913"/>
</workbook>
</file>

<file path=xl/calcChain.xml><?xml version="1.0" encoding="utf-8"?>
<calcChain xmlns="http://schemas.openxmlformats.org/spreadsheetml/2006/main">
  <c r="R53" i="8" l="1"/>
  <c r="L53" i="8"/>
  <c r="F54" i="8" s="1"/>
  <c r="S49" i="8"/>
  <c r="S45" i="8"/>
  <c r="S41" i="8"/>
  <c r="S40" i="8"/>
  <c r="S35" i="8"/>
  <c r="S28" i="8"/>
  <c r="S25" i="8"/>
  <c r="S24" i="8"/>
  <c r="S23" i="8"/>
  <c r="S22" i="8"/>
  <c r="S21" i="8"/>
  <c r="S18" i="8"/>
  <c r="S15" i="8"/>
  <c r="S12" i="8"/>
  <c r="S10" i="8"/>
  <c r="S6" i="8"/>
  <c r="S5" i="8"/>
  <c r="S4" i="8"/>
  <c r="P10" i="7"/>
  <c r="K10" i="7"/>
  <c r="F11" i="7" s="1"/>
  <c r="R9" i="7"/>
  <c r="R8" i="7"/>
  <c r="R7" i="7"/>
  <c r="R6" i="7"/>
  <c r="R5" i="7"/>
  <c r="R4" i="7"/>
  <c r="E34" i="6"/>
  <c r="R33" i="6"/>
  <c r="L33" i="6"/>
  <c r="R28" i="6"/>
  <c r="R23" i="6"/>
  <c r="R18" i="6"/>
  <c r="R17" i="6"/>
  <c r="R16" i="6"/>
  <c r="R14" i="6"/>
  <c r="R13" i="6"/>
  <c r="R10" i="6"/>
  <c r="R9" i="6"/>
  <c r="R8" i="6"/>
  <c r="R6" i="6"/>
  <c r="R5" i="6"/>
  <c r="R4" i="6"/>
  <c r="R24" i="5"/>
  <c r="L24" i="5"/>
  <c r="E25" i="5" s="1"/>
  <c r="R21" i="5"/>
  <c r="R19" i="5"/>
  <c r="R16" i="5"/>
  <c r="R14" i="5"/>
  <c r="R11" i="5"/>
  <c r="R9" i="5"/>
  <c r="R6" i="5"/>
  <c r="R4" i="5"/>
  <c r="R22" i="4"/>
  <c r="L22" i="4"/>
  <c r="E23" i="4" s="1"/>
  <c r="R14" i="4"/>
  <c r="R13" i="4"/>
  <c r="R12" i="4"/>
  <c r="R11" i="4"/>
  <c r="R7" i="4"/>
  <c r="R6" i="4"/>
  <c r="R5" i="4"/>
  <c r="R4" i="4"/>
  <c r="L35" i="3"/>
  <c r="R34" i="3"/>
  <c r="R33" i="3"/>
  <c r="R32" i="3"/>
  <c r="R31" i="3"/>
  <c r="R30" i="3"/>
  <c r="R27" i="3"/>
  <c r="R26" i="3"/>
  <c r="R25" i="3"/>
  <c r="R22" i="3"/>
  <c r="R20" i="3"/>
  <c r="R19" i="3"/>
  <c r="R18" i="3"/>
  <c r="R17" i="3"/>
  <c r="R16" i="3"/>
  <c r="R11" i="3"/>
  <c r="R8" i="3"/>
  <c r="R6" i="3"/>
  <c r="R35" i="3" s="1"/>
  <c r="R4" i="3"/>
  <c r="R107" i="2"/>
  <c r="L107" i="2"/>
  <c r="E108" i="2" s="1"/>
  <c r="R101" i="2"/>
  <c r="R100" i="2"/>
  <c r="R98" i="2"/>
  <c r="R97" i="2"/>
  <c r="R89" i="2"/>
  <c r="R88" i="2"/>
  <c r="R85" i="2"/>
  <c r="R84" i="2"/>
  <c r="R83" i="2"/>
  <c r="R82" i="2"/>
  <c r="R81" i="2"/>
  <c r="R80" i="2"/>
  <c r="R79" i="2"/>
  <c r="R78" i="2"/>
  <c r="R77" i="2"/>
  <c r="R70" i="2"/>
  <c r="R69" i="2"/>
  <c r="R68" i="2"/>
  <c r="R64" i="2"/>
  <c r="R63" i="2"/>
  <c r="R62" i="2"/>
  <c r="R61" i="2"/>
  <c r="R60" i="2"/>
  <c r="R59" i="2"/>
  <c r="R55" i="2"/>
  <c r="R54" i="2"/>
  <c r="R53" i="2"/>
  <c r="R49" i="2"/>
  <c r="R48" i="2"/>
  <c r="R47" i="2"/>
  <c r="R46" i="2"/>
  <c r="R45" i="2"/>
  <c r="R44" i="2"/>
  <c r="R43" i="2"/>
  <c r="R37" i="2"/>
  <c r="R36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2" i="2"/>
  <c r="R11" i="2"/>
  <c r="R8" i="2"/>
  <c r="R7" i="2"/>
  <c r="R6" i="2"/>
  <c r="R5" i="2"/>
  <c r="R4" i="2"/>
  <c r="R48" i="1"/>
  <c r="L48" i="1"/>
  <c r="E49" i="1" s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E36" i="3" l="1"/>
</calcChain>
</file>

<file path=xl/sharedStrings.xml><?xml version="1.0" encoding="utf-8"?>
<sst xmlns="http://schemas.openxmlformats.org/spreadsheetml/2006/main" count="1633" uniqueCount="627">
  <si>
    <t>二级学院(公章):                                                制表日期：  年   月    日</t>
  </si>
  <si>
    <t>序号</t>
  </si>
  <si>
    <t>获得证书年月</t>
  </si>
  <si>
    <t>竞赛赛项</t>
  </si>
  <si>
    <t>竞赛名称</t>
  </si>
  <si>
    <t>组别</t>
  </si>
  <si>
    <t>奖项</t>
  </si>
  <si>
    <t>级别</t>
  </si>
  <si>
    <t>颁奖单位</t>
  </si>
  <si>
    <t>参赛选手</t>
  </si>
  <si>
    <t>农商银行卡号</t>
  </si>
  <si>
    <t>金额</t>
  </si>
  <si>
    <t>小计</t>
  </si>
  <si>
    <t>工作业绩计分</t>
  </si>
  <si>
    <t>获奖奖励分</t>
  </si>
  <si>
    <t>教师总计</t>
  </si>
  <si>
    <t>202011</t>
  </si>
  <si>
    <t>2020第六届中国国际互联网+大学生创新创业大赛</t>
  </si>
  <si>
    <t>琉璃海工坊</t>
  </si>
  <si>
    <t>团体</t>
  </si>
  <si>
    <t>二等奖</t>
  </si>
  <si>
    <t>国家级</t>
  </si>
  <si>
    <t>教育部、中国国际互联网+大学生创新创业大赛组委会</t>
  </si>
  <si>
    <t>王露</t>
  </si>
  <si>
    <t>6214586483000082041</t>
  </si>
  <si>
    <t>冯苒苒</t>
  </si>
  <si>
    <t xml:space="preserve"> </t>
  </si>
  <si>
    <t>邝嘉雨</t>
  </si>
  <si>
    <t>6214586483000087214</t>
  </si>
  <si>
    <t>马红</t>
  </si>
  <si>
    <t>方亚平</t>
  </si>
  <si>
    <t>6214586482900051932</t>
  </si>
  <si>
    <t>郭柏成</t>
  </si>
  <si>
    <t>庞金焕</t>
  </si>
  <si>
    <t>6214586483000019084</t>
  </si>
  <si>
    <t>李转风</t>
  </si>
  <si>
    <t>严光攀</t>
  </si>
  <si>
    <t>6214586482600238300</t>
  </si>
  <si>
    <t>202012</t>
  </si>
  <si>
    <t>第六届“互联网+”大学生创新创业大赛海南省赛</t>
  </si>
  <si>
    <t>YK （椰壳）文创设计室</t>
  </si>
  <si>
    <t>团队</t>
  </si>
  <si>
    <t>一等奖</t>
  </si>
  <si>
    <t>省级A类</t>
  </si>
  <si>
    <t>海南省教育厅</t>
  </si>
  <si>
    <t>龙月乾</t>
  </si>
  <si>
    <t>6214586483000084963</t>
  </si>
  <si>
    <t>许劭艺</t>
  </si>
  <si>
    <t>张建忠</t>
  </si>
  <si>
    <t>6214586483000176595</t>
  </si>
  <si>
    <t>李红</t>
  </si>
  <si>
    <t>黄子涵</t>
  </si>
  <si>
    <t>6214586482600225422</t>
  </si>
  <si>
    <t>李婉</t>
  </si>
  <si>
    <t>杨泽</t>
  </si>
  <si>
    <t>6214586483000162892</t>
  </si>
  <si>
    <t>李丹</t>
  </si>
  <si>
    <t>3</t>
  </si>
  <si>
    <t>2020年第六届中国国际“互联网+”大学生创新创业竞赛海南赛区竞赛</t>
  </si>
  <si>
    <t>一堂实验课</t>
  </si>
  <si>
    <t>省级</t>
  </si>
  <si>
    <t>李云飞</t>
  </si>
  <si>
    <t>6214586483000017807</t>
  </si>
  <si>
    <t>梁其钰</t>
  </si>
  <si>
    <t>程瑞</t>
  </si>
  <si>
    <t>6214586483000148479</t>
  </si>
  <si>
    <t>宋祥琦</t>
  </si>
  <si>
    <t>6214586482600255122</t>
  </si>
  <si>
    <t>潘敏</t>
  </si>
  <si>
    <t>李昊</t>
  </si>
  <si>
    <t>6214586483000086117</t>
  </si>
  <si>
    <t>体态管家——和不良坐姿说再见</t>
  </si>
  <si>
    <t>省级
A级</t>
  </si>
  <si>
    <t>胡茂胜</t>
  </si>
  <si>
    <t>6214586482600236353</t>
  </si>
  <si>
    <t>刘麦</t>
  </si>
  <si>
    <t>黄前坤</t>
  </si>
  <si>
    <t>6214586483000084534</t>
  </si>
  <si>
    <t>马艳花</t>
  </si>
  <si>
    <t>陈庆福</t>
  </si>
  <si>
    <t>6214586482600222031</t>
  </si>
  <si>
    <t>符永杰</t>
  </si>
  <si>
    <t>6214586483000169814</t>
  </si>
  <si>
    <t>王高航</t>
  </si>
  <si>
    <t>6214586483000157876</t>
  </si>
  <si>
    <t>2020第六届中国国际“互联网+”大学生创新创业竞赛海南赛区职教赛道</t>
  </si>
  <si>
    <t>昆顺智慧物流信息平台</t>
  </si>
  <si>
    <t>省级A级</t>
  </si>
  <si>
    <t>文涵</t>
  </si>
  <si>
    <t>6214586483000179805</t>
  </si>
  <si>
    <t>陈青云</t>
  </si>
  <si>
    <t>洪德丰</t>
  </si>
  <si>
    <t>6214586483000177163</t>
  </si>
  <si>
    <t>潘珠</t>
  </si>
  <si>
    <t>惠青</t>
  </si>
  <si>
    <t>202010</t>
  </si>
  <si>
    <t>2020第六届中国国际互联网+大学生创新创业大赛
海南赛区</t>
  </si>
  <si>
    <t>一站式人力资源服务平台</t>
  </si>
  <si>
    <t>黄鸿飞</t>
  </si>
  <si>
    <t>6214586480904823488</t>
  </si>
  <si>
    <t>张超</t>
  </si>
  <si>
    <t>6214586483000084336</t>
  </si>
  <si>
    <t xml:space="preserve">6214586483000179805 </t>
  </si>
  <si>
    <t>基于EasyDL的小孩攀爬 行为图像识别与报警装置</t>
  </si>
  <si>
    <t>三等奖</t>
  </si>
  <si>
    <t>吴敏敏</t>
  </si>
  <si>
    <t>6214586483000153578</t>
  </si>
  <si>
    <t>袁明杰</t>
  </si>
  <si>
    <t>6214586482600232915</t>
  </si>
  <si>
    <t>曹海锋</t>
  </si>
  <si>
    <t>6214586482600227055</t>
  </si>
  <si>
    <t>王诗殿</t>
  </si>
  <si>
    <t>6214586482600232923</t>
  </si>
  <si>
    <t>符祥利</t>
  </si>
  <si>
    <t>6214586482600232964</t>
  </si>
  <si>
    <t>颖想力H5工作室</t>
  </si>
  <si>
    <t xml:space="preserve">  </t>
  </si>
  <si>
    <t>徐超</t>
  </si>
  <si>
    <t>2020年第六届中国国际“互联网”大学生创新创业竞赛海南赛区</t>
  </si>
  <si>
    <t>Y0Y0儿童体适能</t>
  </si>
  <si>
    <t>赵罗茜</t>
  </si>
  <si>
    <t>6214586482600254299</t>
  </si>
  <si>
    <t>陈秋菊</t>
  </si>
  <si>
    <t>张燕敏</t>
  </si>
  <si>
    <t>6214586483000176892</t>
  </si>
  <si>
    <t>林照亮</t>
  </si>
  <si>
    <t>6215366455019155797</t>
  </si>
  <si>
    <t>师谨</t>
  </si>
  <si>
    <t>6214586483000136094</t>
  </si>
  <si>
    <t>李季玮</t>
  </si>
  <si>
    <t>6214586483000081571</t>
  </si>
  <si>
    <t>王丽娟</t>
  </si>
  <si>
    <t>乐创设计</t>
  </si>
  <si>
    <t>陈明潭</t>
  </si>
  <si>
    <t>6212262201027903113</t>
  </si>
  <si>
    <t>黄守官</t>
  </si>
  <si>
    <t>刘俊丰</t>
  </si>
  <si>
    <t>6214586483000064536</t>
  </si>
  <si>
    <t>包广兵</t>
  </si>
  <si>
    <t>6214586483000064668</t>
  </si>
  <si>
    <t>11</t>
  </si>
  <si>
    <t>MIX摄影大师</t>
  </si>
  <si>
    <t>刘婷</t>
  </si>
  <si>
    <t>6214586483000058702</t>
  </si>
  <si>
    <t>单继周</t>
  </si>
  <si>
    <t>邱贤隆</t>
  </si>
  <si>
    <t>6214586483000095134</t>
  </si>
  <si>
    <t>罗盼</t>
  </si>
  <si>
    <t>6214586483000176686</t>
  </si>
  <si>
    <t>陈亚芳</t>
  </si>
  <si>
    <t>学生合计</t>
  </si>
  <si>
    <t>教师合计</t>
  </si>
  <si>
    <t>总计</t>
  </si>
  <si>
    <t>指导教师</t>
  </si>
  <si>
    <t>202107</t>
  </si>
  <si>
    <t>炳琅文创</t>
  </si>
  <si>
    <t>第七届“互联网+”大学生创新创业大赛</t>
  </si>
  <si>
    <t>商昊天</t>
  </si>
  <si>
    <t>6214586482600255429</t>
  </si>
  <si>
    <t>1200</t>
  </si>
  <si>
    <t>和彦琦</t>
  </si>
  <si>
    <t>6214586483000263351</t>
  </si>
  <si>
    <t>300</t>
  </si>
  <si>
    <t>陈侦侦</t>
  </si>
  <si>
    <t>高灵欣</t>
  </si>
  <si>
    <t>6214586483000242009</t>
  </si>
  <si>
    <t>陈志连</t>
  </si>
  <si>
    <t>6214586483000274119</t>
  </si>
  <si>
    <t>翟小乐</t>
  </si>
  <si>
    <t>6214586483000261389</t>
  </si>
  <si>
    <t>毛一晶</t>
  </si>
  <si>
    <t>张镇</t>
  </si>
  <si>
    <t>6214586483000095670</t>
  </si>
  <si>
    <t>王溢杰</t>
  </si>
  <si>
    <t>6214586483000238346</t>
  </si>
  <si>
    <t>202106</t>
  </si>
  <si>
    <t>融媒课工坊</t>
  </si>
  <si>
    <t>2021第七届中国国际互联网+大学生创新创业大赛
海南赛区</t>
  </si>
  <si>
    <t>6214586482600255460</t>
  </si>
  <si>
    <t>800</t>
  </si>
  <si>
    <t>刘静</t>
  </si>
  <si>
    <t>林雨婷</t>
  </si>
  <si>
    <t>6214586482600259223</t>
  </si>
  <si>
    <t>黄政仕</t>
  </si>
  <si>
    <t>6214586482600223377</t>
  </si>
  <si>
    <t>吴廷松</t>
  </si>
  <si>
    <t>6214586483000165085</t>
  </si>
  <si>
    <t>南溟乡村设计服务</t>
  </si>
  <si>
    <t>姜宁</t>
  </si>
  <si>
    <t>6214586482600248861</t>
  </si>
  <si>
    <t>齐天俏</t>
  </si>
  <si>
    <t>王世程</t>
  </si>
  <si>
    <t>6214586483000162686</t>
  </si>
  <si>
    <t>陈圣</t>
  </si>
  <si>
    <t>许儒敬</t>
  </si>
  <si>
    <t>6214586483000159245</t>
  </si>
  <si>
    <t>张青松</t>
  </si>
  <si>
    <t>夏石钢</t>
  </si>
  <si>
    <t>6214586483000260852</t>
  </si>
  <si>
    <t>柜在生活</t>
  </si>
  <si>
    <t xml:space="preserve">陈奕霖 </t>
  </si>
  <si>
    <t>6214586483000283482</t>
  </si>
  <si>
    <t>林尤朋</t>
  </si>
  <si>
    <t>6214586483000164922</t>
  </si>
  <si>
    <t>崔昌华</t>
  </si>
  <si>
    <t>李叶云</t>
  </si>
  <si>
    <t>6214586483000157330</t>
  </si>
  <si>
    <t>张辰</t>
  </si>
  <si>
    <t>吴少娃</t>
  </si>
  <si>
    <t>6214586483000246190</t>
  </si>
  <si>
    <t>丁菁华</t>
  </si>
  <si>
    <t>段猛凯</t>
  </si>
  <si>
    <t>6214586482600227584</t>
  </si>
  <si>
    <t>黄煜程</t>
  </si>
  <si>
    <t>6214586482600257664</t>
  </si>
  <si>
    <t>李琰</t>
  </si>
  <si>
    <t xml:space="preserve"> 乡村振兴圈</t>
  </si>
  <si>
    <t>李国华</t>
  </si>
  <si>
    <t>6214586483000253444</t>
  </si>
  <si>
    <t>罗翠萍</t>
  </si>
  <si>
    <t>6214586483000245226</t>
  </si>
  <si>
    <t>赵鉴鹏</t>
  </si>
  <si>
    <t>6214586482600259181</t>
  </si>
  <si>
    <t>陈伟洪</t>
  </si>
  <si>
    <t>6214586483000095308</t>
  </si>
  <si>
    <t>唐慧</t>
  </si>
  <si>
    <t>6214586483000260811</t>
  </si>
  <si>
    <t>萧淇元</t>
  </si>
  <si>
    <t>6214586483000239245</t>
  </si>
  <si>
    <t>王蕊</t>
  </si>
  <si>
    <t>6214586482600258886</t>
  </si>
  <si>
    <t>体态智能监测装置</t>
  </si>
  <si>
    <t>第七届中国国际“互联网+”大学生创新创业大赛</t>
  </si>
  <si>
    <t>400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</si>
  <si>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胡茂胜</t>
    </r>
  </si>
  <si>
    <t>100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</si>
  <si>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王驿帆</t>
    </r>
  </si>
  <si>
    <t>6214586483000180217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</si>
  <si>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秦鹏</t>
    </r>
  </si>
  <si>
    <t>6214586483000261843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</si>
  <si>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张家豪</t>
    </r>
  </si>
  <si>
    <t>6214586483000242264</t>
  </si>
  <si>
    <t>200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</si>
  <si>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王昊</t>
    </r>
  </si>
  <si>
    <t>6214586483000242827</t>
  </si>
  <si>
    <r>
      <rPr>
        <sz val="14"/>
        <color rgb="FF000000"/>
        <rFont val="Times New Roman"/>
        <family val="1"/>
      </rPr>
      <t> </t>
    </r>
    <r>
      <rPr>
        <sz val="14"/>
        <color rgb="FF000000"/>
        <rFont val="宋体"/>
        <charset val="134"/>
      </rPr>
      <t>麦常浴</t>
    </r>
  </si>
  <si>
    <t>621458 6483000239153</t>
  </si>
  <si>
    <t>数智驱动晶体膜</t>
  </si>
  <si>
    <t>尉海霞</t>
  </si>
  <si>
    <t>6214586483000263435</t>
  </si>
  <si>
    <t>李芳</t>
  </si>
  <si>
    <t>王婷媛</t>
  </si>
  <si>
    <t>6214586483000263575</t>
  </si>
  <si>
    <t>吉家文</t>
  </si>
  <si>
    <t>朱泽珂</t>
  </si>
  <si>
    <t>6214586483000260928</t>
  </si>
  <si>
    <t>杨玖林</t>
  </si>
  <si>
    <t>廖娱</t>
  </si>
  <si>
    <t>6214586483000259953</t>
  </si>
  <si>
    <t>李天智</t>
  </si>
  <si>
    <t>6214586483000248022</t>
  </si>
  <si>
    <t>赵兴珍</t>
  </si>
  <si>
    <t>南海易村</t>
  </si>
  <si>
    <t>毛奕菲</t>
  </si>
  <si>
    <t>6214586483000249566</t>
  </si>
  <si>
    <t>陈君涛</t>
  </si>
  <si>
    <t>罗明英</t>
  </si>
  <si>
    <t>6214586483000261074</t>
  </si>
  <si>
    <t>郭芳</t>
  </si>
  <si>
    <t>高振龙</t>
  </si>
  <si>
    <t>6214586483000080151</t>
  </si>
  <si>
    <t>吉欣婷</t>
  </si>
  <si>
    <t>6214586483000080680</t>
  </si>
  <si>
    <t>刘石龙</t>
  </si>
  <si>
    <t>6214586483000261322</t>
  </si>
  <si>
    <t>智慧农业一体化解决方案</t>
  </si>
  <si>
    <t>杨用祺</t>
  </si>
  <si>
    <t>6214586483000251091</t>
  </si>
  <si>
    <t>何佳珏</t>
  </si>
  <si>
    <t>6214586483000252800</t>
  </si>
  <si>
    <t>代晓明</t>
  </si>
  <si>
    <t>王艺润</t>
  </si>
  <si>
    <t>6214586483000267683</t>
  </si>
  <si>
    <t>龙腾</t>
  </si>
  <si>
    <t>符广磊</t>
  </si>
  <si>
    <t>6214586483000259524</t>
  </si>
  <si>
    <t>王闻薪</t>
  </si>
  <si>
    <t>6214586483000253170</t>
  </si>
  <si>
    <t>谢宗晔</t>
  </si>
  <si>
    <t>6214586483000258377</t>
  </si>
  <si>
    <t>创新创业</t>
  </si>
  <si>
    <t>第七届中国互联网+创新创业大赛</t>
  </si>
  <si>
    <t>高职组</t>
  </si>
  <si>
    <t>省赛</t>
  </si>
  <si>
    <t>陈焕镜</t>
  </si>
  <si>
    <t>田泽裕</t>
  </si>
  <si>
    <t>6214586483000012121</t>
  </si>
  <si>
    <t>王小梅</t>
  </si>
  <si>
    <t>校赛</t>
  </si>
  <si>
    <t>海南经贸职业技术学院</t>
  </si>
  <si>
    <t>2021</t>
  </si>
  <si>
    <t>2021年</t>
  </si>
  <si>
    <t>五指山雨林</t>
  </si>
  <si>
    <t>2021年第七届中国“互联网+”大学生创新创业大赛校赛</t>
  </si>
  <si>
    <t>校级</t>
  </si>
  <si>
    <t>李远洋</t>
  </si>
  <si>
    <t>621458648300093261</t>
  </si>
  <si>
    <t>陈俞璟</t>
  </si>
  <si>
    <t>刘杰</t>
  </si>
  <si>
    <t>黄国咏</t>
  </si>
  <si>
    <t>刘景</t>
  </si>
  <si>
    <t>陈奕霖</t>
  </si>
  <si>
    <t>陈文霖</t>
  </si>
  <si>
    <t>MENG香薰</t>
  </si>
  <si>
    <t>互联网+大学生创新创业大赛</t>
  </si>
  <si>
    <t>魏跃娇</t>
  </si>
  <si>
    <t>6214586483000262213</t>
  </si>
  <si>
    <t>黄银亮</t>
  </si>
  <si>
    <t>杨娟娟</t>
  </si>
  <si>
    <t>6214586483000244344</t>
  </si>
  <si>
    <t>郑艳</t>
  </si>
  <si>
    <t>庞龙芳</t>
  </si>
  <si>
    <t>6214586483000276569</t>
  </si>
  <si>
    <t>韩笑</t>
  </si>
  <si>
    <t>衣成创意工作室</t>
  </si>
  <si>
    <t>海经贸互联网+校赛</t>
  </si>
  <si>
    <t>王伟</t>
  </si>
  <si>
    <t>6214586482600254521</t>
  </si>
  <si>
    <t>田小林</t>
  </si>
  <si>
    <t>果农帮</t>
  </si>
  <si>
    <t>第七届中国国际“互联网+”大学生创新创业大赛校赛</t>
  </si>
  <si>
    <t>黄文宇</t>
  </si>
  <si>
    <t>6214586483000239468</t>
  </si>
  <si>
    <t>郭慧嫔</t>
  </si>
  <si>
    <t>6214586483000239575</t>
  </si>
  <si>
    <t>陈霞</t>
  </si>
  <si>
    <t>陈盛煌</t>
  </si>
  <si>
    <t>6214586483000257866</t>
  </si>
  <si>
    <t>陈丽桦</t>
  </si>
  <si>
    <t>6214586483000270299</t>
  </si>
  <si>
    <t>创新创业大赛</t>
  </si>
  <si>
    <t>第七届“互联网+”大学生创新创业大赛校赛</t>
  </si>
  <si>
    <t xml:space="preserve">赵源雅  </t>
  </si>
  <si>
    <t>6214586483000270505</t>
  </si>
  <si>
    <t>王琼艳</t>
  </si>
  <si>
    <t>6214586483000246521</t>
  </si>
  <si>
    <t>许琪琨</t>
  </si>
  <si>
    <t>6214586482600258043</t>
  </si>
  <si>
    <t>周卓玲</t>
  </si>
  <si>
    <t>6214586483000269473</t>
  </si>
  <si>
    <t>吴晓莉</t>
  </si>
  <si>
    <t>6214586483000265869</t>
  </si>
  <si>
    <t>唐晓若</t>
  </si>
  <si>
    <t>6214586483000267782</t>
  </si>
  <si>
    <t>陈冠辰</t>
  </si>
  <si>
    <t>6214586483000242173</t>
  </si>
  <si>
    <t>校级A类</t>
  </si>
  <si>
    <t>魏荣江</t>
  </si>
  <si>
    <t>6214586483000242744</t>
  </si>
  <si>
    <t>李丛伟</t>
  </si>
  <si>
    <t>张冲</t>
  </si>
  <si>
    <t>6214586482600255130</t>
  </si>
  <si>
    <t>王斯玉</t>
  </si>
  <si>
    <t>6214586483000238007</t>
  </si>
  <si>
    <t>简开蕾</t>
  </si>
  <si>
    <t>6214586483000140617</t>
  </si>
  <si>
    <t>胡丹丹</t>
  </si>
  <si>
    <t>6214586482600247391</t>
  </si>
  <si>
    <t>郑翔月</t>
  </si>
  <si>
    <t>6214586483000272907</t>
  </si>
  <si>
    <t>“海”好有噜</t>
  </si>
  <si>
    <t>创意组</t>
  </si>
  <si>
    <t>院级</t>
  </si>
  <si>
    <t>陈风调</t>
  </si>
  <si>
    <t>6214586483000150665</t>
  </si>
  <si>
    <t>姜可营</t>
  </si>
  <si>
    <t>项目名称</t>
  </si>
  <si>
    <t>2020年</t>
  </si>
  <si>
    <t>琉璃海手工坊</t>
  </si>
  <si>
    <t>2020年中美青年创客大赛海口赛区竞赛</t>
  </si>
  <si>
    <t xml:space="preserve">张超 </t>
  </si>
  <si>
    <t>6214586483000170000</t>
  </si>
  <si>
    <t>学途</t>
  </si>
  <si>
    <t>李昭达</t>
  </si>
  <si>
    <t>6214586483000079229</t>
  </si>
  <si>
    <t>陈明</t>
  </si>
  <si>
    <t>6214586483000079088</t>
  </si>
  <si>
    <t>陈积通</t>
  </si>
  <si>
    <t>6214586480854198865</t>
  </si>
  <si>
    <t>郑婷婷</t>
  </si>
  <si>
    <t>6214586483000080144</t>
  </si>
  <si>
    <t>郑金玉</t>
  </si>
  <si>
    <t>6214586483000079724</t>
  </si>
  <si>
    <t>基于EasyDL的智能看护助手</t>
  </si>
  <si>
    <t>2021年中美青年创客大赛</t>
  </si>
  <si>
    <t>秦鹏</t>
  </si>
  <si>
    <t>2000</t>
  </si>
  <si>
    <t>吴荣瑾</t>
  </si>
  <si>
    <t>6214586483000238031</t>
  </si>
  <si>
    <t>KTZ</t>
  </si>
  <si>
    <t>李可有</t>
  </si>
  <si>
    <t>6214586483000259052</t>
  </si>
  <si>
    <t>750</t>
  </si>
  <si>
    <t>李忠桦</t>
  </si>
  <si>
    <t>6214586483000251703</t>
  </si>
  <si>
    <t>2021年中美青年创客大赛海口赛区竞赛</t>
  </si>
  <si>
    <t>6214586483000140823</t>
  </si>
  <si>
    <t>吴延松</t>
  </si>
  <si>
    <t>龚美伊</t>
  </si>
  <si>
    <t>6214586483000160771</t>
  </si>
  <si>
    <t>蒂雅传媒</t>
  </si>
  <si>
    <t>潘仁涛</t>
  </si>
  <si>
    <t>6214586483000178625</t>
  </si>
  <si>
    <t>侯兆泉</t>
  </si>
  <si>
    <t>6214586483000262874</t>
  </si>
  <si>
    <t>吴洁丽</t>
  </si>
  <si>
    <t>6214586482600250000</t>
  </si>
  <si>
    <t>张派生</t>
  </si>
  <si>
    <t>6214586483000239799</t>
  </si>
  <si>
    <t>王伟宇</t>
  </si>
  <si>
    <t>62145864830000200000</t>
  </si>
  <si>
    <t>炳琅文化创意工作室</t>
  </si>
  <si>
    <t>2020（第六届）移动互联创新创业大赛总决赛高校组</t>
  </si>
  <si>
    <t>中国通信学会</t>
  </si>
  <si>
    <t>5000</t>
  </si>
  <si>
    <t>2020全国移动互联创新大赛（华南赛区）</t>
  </si>
  <si>
    <t>全国移动互联创新大赛组委会</t>
  </si>
  <si>
    <r>
      <rPr>
        <sz val="10"/>
        <rFont val="宋体"/>
        <charset val="134"/>
      </rPr>
      <t>6214586483000169814</t>
    </r>
  </si>
  <si>
    <r>
      <rPr>
        <sz val="10"/>
        <rFont val="宋体"/>
        <charset val="134"/>
      </rPr>
      <t>6214586483000157876</t>
    </r>
  </si>
  <si>
    <t>第七届移动互联创新大赛华南赛区</t>
  </si>
  <si>
    <t>省部级</t>
  </si>
  <si>
    <t>中国通信协会、全国移动互联创新大赛组委会</t>
  </si>
  <si>
    <t>2021第七届移动互联网创新大赛高校组(华南赛区)</t>
  </si>
  <si>
    <t>省级B类</t>
  </si>
  <si>
    <t>移动互联网创新大赛组委会</t>
  </si>
  <si>
    <t>孙昕媛</t>
  </si>
  <si>
    <t>6214586482600255080</t>
  </si>
  <si>
    <t>潘圣毅</t>
  </si>
  <si>
    <t>6214586483000150608</t>
  </si>
  <si>
    <t>梁彩云</t>
  </si>
  <si>
    <t>6214586483000165267</t>
  </si>
  <si>
    <t>邓云龙</t>
  </si>
  <si>
    <t>6214586483000236035</t>
  </si>
  <si>
    <t>第十一届全国大学生电子商务“创新、创意及创业”挑战赛海南赛区省级选拔赛</t>
  </si>
  <si>
    <t>6228480158238196774</t>
  </si>
  <si>
    <t>范高志</t>
  </si>
  <si>
    <t>五A级书屋</t>
  </si>
  <si>
    <t>吴荣庆</t>
  </si>
  <si>
    <t>6214586483000179664</t>
  </si>
  <si>
    <t>李小玲</t>
  </si>
  <si>
    <t>谢元元</t>
  </si>
  <si>
    <t>6214586483000243965</t>
  </si>
  <si>
    <t>黄兰媚</t>
  </si>
  <si>
    <t>6214586483000250903</t>
  </si>
  <si>
    <t>陈怡然</t>
  </si>
  <si>
    <t>孟真</t>
  </si>
  <si>
    <t>6214586483000254368</t>
  </si>
  <si>
    <t>林梦</t>
  </si>
  <si>
    <t>6214586483000281668</t>
  </si>
  <si>
    <t>智慧蜻蜓</t>
  </si>
  <si>
    <t>曾祥康</t>
  </si>
  <si>
    <t>6214586483000143553</t>
  </si>
  <si>
    <t>龙应荣</t>
  </si>
  <si>
    <t>6214586483000152216</t>
  </si>
  <si>
    <t>蔡佳敏</t>
  </si>
  <si>
    <t>6214586482600252426</t>
  </si>
  <si>
    <t>王江玲</t>
  </si>
  <si>
    <t>6214586482600254240</t>
  </si>
  <si>
    <t>胡超</t>
  </si>
  <si>
    <t>6214586482600258308</t>
  </si>
  <si>
    <t>寻名记</t>
  </si>
  <si>
    <t>第十一届全国大学生电子商务“创新、创意及创业”挑战赛校赛</t>
  </si>
  <si>
    <t>李少石</t>
  </si>
  <si>
    <t>6214586483000180266</t>
  </si>
  <si>
    <t>郭心雨</t>
  </si>
  <si>
    <t>6214586483000180241</t>
  </si>
  <si>
    <t>冯林林</t>
  </si>
  <si>
    <t>6214586483000251372</t>
  </si>
  <si>
    <t>吴多俊</t>
  </si>
  <si>
    <t>闵沁园</t>
  </si>
  <si>
    <t>6214586483000245572</t>
  </si>
  <si>
    <t>李得瑞</t>
  </si>
  <si>
    <t>6214586483000261892</t>
  </si>
  <si>
    <t>学生合计：</t>
  </si>
  <si>
    <t>指导老师合计：</t>
  </si>
  <si>
    <t>总计：</t>
  </si>
  <si>
    <t>二级学院(公章): 团委                                                   制表日期：2021年11月13日</t>
  </si>
  <si>
    <t>年份</t>
  </si>
  <si>
    <t>科技类竞赛</t>
  </si>
  <si>
    <t>海南省第十届“挑战杯”海南省大学生课外学术科技作品竞赛</t>
  </si>
  <si>
    <t>红色专项</t>
  </si>
  <si>
    <t>共青团海南省委、海南省教育厅、省科技协会、省学联</t>
  </si>
  <si>
    <t>石大婷</t>
  </si>
  <si>
    <t>6214586482600257565</t>
  </si>
  <si>
    <t>史付田</t>
  </si>
  <si>
    <t>宋海霞</t>
  </si>
  <si>
    <t>6214586482600256773</t>
  </si>
  <si>
    <t>孔凯</t>
  </si>
  <si>
    <t>梁珮雯</t>
  </si>
  <si>
    <t>6214586482600259439</t>
  </si>
  <si>
    <t>范宇坤</t>
  </si>
  <si>
    <t>6214586482600250040</t>
  </si>
  <si>
    <t>哲学社会科学类</t>
  </si>
  <si>
    <t>赖国琪</t>
  </si>
  <si>
    <t>6214586483000260399</t>
  </si>
  <si>
    <t>蔡家瑶</t>
  </si>
  <si>
    <t>郑卫洁</t>
  </si>
  <si>
    <t>6214586483000259813</t>
  </si>
  <si>
    <t>胡洪丽</t>
  </si>
  <si>
    <t>6214586483000263815</t>
  </si>
  <si>
    <t>谢有发</t>
  </si>
  <si>
    <t>黎天宇</t>
  </si>
  <si>
    <t>6214586483000262791</t>
  </si>
  <si>
    <t>钟润</t>
  </si>
  <si>
    <t>6214586483000262379</t>
  </si>
  <si>
    <t>李玮</t>
  </si>
  <si>
    <t>6214586483000078585</t>
  </si>
  <si>
    <t>王师庆</t>
  </si>
  <si>
    <t>邓斯宇</t>
  </si>
  <si>
    <t>马宁</t>
  </si>
  <si>
    <t>艾凌竹</t>
  </si>
  <si>
    <t>高源</t>
  </si>
  <si>
    <t>6214586483000262817</t>
  </si>
  <si>
    <t>王国辉</t>
  </si>
  <si>
    <t>符艺诗</t>
  </si>
  <si>
    <t>邱光颖</t>
  </si>
  <si>
    <t>汤石源</t>
  </si>
  <si>
    <t>6214586483000268160</t>
  </si>
  <si>
    <t>罗茹婷</t>
  </si>
  <si>
    <t xml:space="preserve">6214586482600258522
</t>
  </si>
  <si>
    <t>高铭泽</t>
  </si>
  <si>
    <t xml:space="preserve">6214586483000162850
</t>
  </si>
  <si>
    <t>林荣基</t>
  </si>
  <si>
    <t>6214586483000137373</t>
  </si>
  <si>
    <t>张强</t>
  </si>
  <si>
    <t>吴丹</t>
  </si>
  <si>
    <t>6214586482600257508</t>
  </si>
  <si>
    <t>赵明彪</t>
  </si>
  <si>
    <t>6214586482600257573</t>
  </si>
  <si>
    <t>逄欢</t>
  </si>
  <si>
    <t>6214586482600255163</t>
  </si>
  <si>
    <t>程焕杰</t>
  </si>
  <si>
    <t>6214586483000094319</t>
  </si>
  <si>
    <t>陈海斌</t>
  </si>
  <si>
    <t>6214586482600250669</t>
  </si>
  <si>
    <t>第十五届iCAN全国大学生创新创业大赛华南赛区总决赛</t>
  </si>
  <si>
    <t>专、本混合</t>
  </si>
  <si>
    <t>省部
A级</t>
  </si>
  <si>
    <t>iCAN全国大学生创新创业大赛组委会</t>
  </si>
  <si>
    <t>2021年iCAN大赛华南赛区</t>
  </si>
  <si>
    <t>参赛选手合计：</t>
  </si>
  <si>
    <t>指导老师:</t>
  </si>
  <si>
    <t>创业大赛</t>
  </si>
  <si>
    <t>校第十届创业大赛</t>
  </si>
  <si>
    <t>《华腾人力一站式服务平台》</t>
  </si>
  <si>
    <t xml:space="preserve"> 潘敏</t>
  </si>
  <si>
    <t>自贸港创业大赛</t>
  </si>
  <si>
    <t>校第十一届创业大赛</t>
  </si>
  <si>
    <t>《自贸港旅游文创设计室》</t>
  </si>
  <si>
    <t>许邵艺</t>
  </si>
  <si>
    <t>刘海平</t>
  </si>
  <si>
    <t>6214586483000087982</t>
  </si>
  <si>
    <t>6212262201027903113
农商行海口琼州大桥支行</t>
  </si>
  <si>
    <t>《语港智服》</t>
  </si>
  <si>
    <t>黄小娟</t>
  </si>
  <si>
    <t>6214586482600256401</t>
  </si>
  <si>
    <t>花间民宿</t>
  </si>
  <si>
    <t>吴琳娜</t>
  </si>
  <si>
    <t>6217852000022514262</t>
  </si>
  <si>
    <t>琼海之南</t>
  </si>
  <si>
    <t>于勇</t>
  </si>
  <si>
    <t>防护雨伞</t>
  </si>
  <si>
    <t>钟宇星</t>
  </si>
  <si>
    <t>6214586483000244518</t>
  </si>
  <si>
    <t>海源AI</t>
  </si>
  <si>
    <t>胡萌</t>
  </si>
  <si>
    <t>6214586483000246695</t>
  </si>
  <si>
    <t>钟羽</t>
  </si>
  <si>
    <t>6214586483000259730</t>
  </si>
  <si>
    <t>成锦桃</t>
  </si>
  <si>
    <t>6214586483000268194</t>
  </si>
  <si>
    <t>花寄</t>
  </si>
  <si>
    <t>罗星思</t>
  </si>
  <si>
    <t>6214586483000260704</t>
  </si>
  <si>
    <t>曾娇</t>
  </si>
  <si>
    <t>6214586483000264763</t>
  </si>
  <si>
    <t>赵子文</t>
  </si>
  <si>
    <t>6214586483000237033</t>
  </si>
  <si>
    <t>自贸港创新创业大赛</t>
  </si>
  <si>
    <t>快订奶</t>
  </si>
  <si>
    <t>唐振荷</t>
  </si>
  <si>
    <t>6214586483000262205</t>
  </si>
  <si>
    <t>鄢平牡</t>
  </si>
  <si>
    <t>许光青</t>
  </si>
  <si>
    <t>6214586483000261629</t>
  </si>
  <si>
    <t>苏春月</t>
  </si>
  <si>
    <t>6214586483000249772</t>
  </si>
  <si>
    <t>陈欢</t>
  </si>
  <si>
    <t>6214586483000238601</t>
  </si>
  <si>
    <t>林耀齐</t>
  </si>
  <si>
    <t>6214586483000066770</t>
  </si>
  <si>
    <t>乐创设计约绘</t>
  </si>
  <si>
    <t>赵源雅</t>
  </si>
  <si>
    <t>买卖呗</t>
  </si>
  <si>
    <t>梁霖</t>
  </si>
  <si>
    <t>6214586483000239872</t>
  </si>
  <si>
    <t>董继颖</t>
  </si>
  <si>
    <t>6214586483000247719</t>
  </si>
  <si>
    <t>曾春香</t>
  </si>
  <si>
    <t>6214586483000260720</t>
  </si>
  <si>
    <t>李燕妮</t>
  </si>
  <si>
    <t>6214586483000259748</t>
  </si>
  <si>
    <t>书香阁</t>
  </si>
  <si>
    <t>周玲玲</t>
  </si>
  <si>
    <t>6214586483000253949</t>
  </si>
  <si>
    <t>张嘉瑜</t>
  </si>
  <si>
    <t>6214586483000258740</t>
  </si>
  <si>
    <t>杨慧</t>
  </si>
  <si>
    <t>6214586483000273996</t>
  </si>
  <si>
    <t>吴静静</t>
  </si>
  <si>
    <t>6214586483000241985</t>
  </si>
  <si>
    <t>学生总计：</t>
  </si>
  <si>
    <t>指导老师总计：</t>
  </si>
  <si>
    <t>创新创业大赛学生获奖奖励和指导教师工作业绩奖励统计表</t>
    <phoneticPr fontId="33" type="noConversion"/>
  </si>
  <si>
    <t>各类学生竞赛获奖奖励和指导教师工作业绩奖励统计表</t>
    <phoneticPr fontId="33" type="noConversion"/>
  </si>
  <si>
    <t>各类学生竞赛获奖奖励和指导教师工作业绩奖励统计表</t>
    <phoneticPr fontId="33" type="noConversion"/>
  </si>
  <si>
    <r>
      <rPr>
        <b/>
        <sz val="28"/>
        <color rgb="FF000000"/>
        <rFont val="黑体"/>
        <family val="3"/>
        <charset val="134"/>
      </rPr>
      <t xml:space="preserve">附件                                       </t>
    </r>
    <r>
      <rPr>
        <b/>
        <sz val="26"/>
        <color rgb="FF000000"/>
        <rFont val="宋体"/>
        <family val="3"/>
        <charset val="134"/>
      </rPr>
      <t>创新创业大赛学生获奖奖励和指导教师工作业绩奖励统计表</t>
    </r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</si>
</sst>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￥&quot;#,##0.00_);\(&quot;￥&quot;#,##0.00\)"/>
    <numFmt numFmtId="177" formatCode="&quot;￥&quot;#,##0.00;&quot;￥&quot;\-#,##0.00"/>
    <numFmt numFmtId="178" formatCode="0_ "/>
    <numFmt numFmtId="179" formatCode="0_);\(0\)"/>
    <numFmt numFmtId="180" formatCode="&quot;￥&quot;#,##0_);\(&quot;￥&quot;#,##0\)"/>
    <numFmt numFmtId="181" formatCode="#,##0.00_);\(#,##0.00\)"/>
    <numFmt numFmtId="182" formatCode="#,##0_);\(#,##0\)"/>
  </numFmts>
  <fonts count="40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8"/>
      <color rgb="FF000000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24"/>
      <color rgb="FF000000"/>
      <name val="宋体"/>
      <charset val="134"/>
    </font>
    <font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SimSun"/>
      <charset val="134"/>
    </font>
    <font>
      <sz val="16"/>
      <color theme="1"/>
      <name val="宋体"/>
      <charset val="134"/>
    </font>
    <font>
      <b/>
      <sz val="26"/>
      <color rgb="FF000000"/>
      <name val="宋体"/>
      <charset val="134"/>
    </font>
    <font>
      <sz val="14"/>
      <color rgb="FF000000"/>
      <name val="Calibri"/>
      <family val="2"/>
    </font>
    <font>
      <sz val="14"/>
      <color rgb="FF000000"/>
      <name val="Times New Roman"/>
      <family val="1"/>
    </font>
    <font>
      <sz val="14"/>
      <color rgb="FF000000"/>
      <name val="SimSun"/>
      <charset val="134"/>
    </font>
    <font>
      <sz val="18"/>
      <color rgb="FF000000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sz val="14"/>
      <color theme="1"/>
      <name val="Calibri"/>
      <family val="2"/>
    </font>
    <font>
      <sz val="14"/>
      <color theme="1"/>
      <name val="宋体"/>
      <family val="3"/>
      <charset val="134"/>
    </font>
    <font>
      <sz val="9"/>
      <name val="宋体"/>
      <family val="3"/>
      <charset val="134"/>
    </font>
    <font>
      <b/>
      <sz val="26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28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30" fillId="0" borderId="0">
      <protection locked="0"/>
    </xf>
    <xf numFmtId="0" fontId="1" fillId="0" borderId="0">
      <protection locked="0"/>
    </xf>
  </cellStyleXfs>
  <cellXfs count="4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178" fontId="5" fillId="0" borderId="1" xfId="3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178" fontId="10" fillId="0" borderId="1" xfId="3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176" fontId="3" fillId="0" borderId="1" xfId="0" applyNumberFormat="1" applyFont="1" applyBorder="1" applyAlignment="1">
      <alignment vertical="center" wrapText="1"/>
    </xf>
    <xf numFmtId="179" fontId="7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3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8" fontId="18" fillId="0" borderId="1" xfId="3" applyNumberFormat="1" applyFont="1" applyFill="1" applyBorder="1" applyAlignment="1" applyProtection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Border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6" fillId="0" borderId="1" xfId="0" applyFont="1" applyFill="1" applyBorder="1">
      <alignment vertical="center"/>
    </xf>
    <xf numFmtId="0" fontId="19" fillId="0" borderId="1" xfId="0" applyFont="1" applyBorder="1">
      <alignment vertical="center"/>
    </xf>
    <xf numFmtId="0" fontId="21" fillId="0" borderId="1" xfId="1" applyFont="1" applyFill="1" applyBorder="1" applyAlignment="1" applyProtection="1">
      <alignment horizontal="center" vertical="center" wrapText="1"/>
    </xf>
    <xf numFmtId="49" fontId="21" fillId="0" borderId="1" xfId="1" applyNumberFormat="1" applyFont="1" applyFill="1" applyBorder="1" applyAlignment="1" applyProtection="1">
      <alignment horizontal="center" vertical="center" wrapText="1"/>
    </xf>
    <xf numFmtId="178" fontId="21" fillId="0" borderId="1" xfId="1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1" fillId="0" borderId="1" xfId="4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9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79" fontId="2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 applyProtection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8" fillId="0" borderId="0" xfId="0" applyFont="1" applyFill="1" applyAlignment="1"/>
    <xf numFmtId="0" fontId="16" fillId="0" borderId="0" xfId="2" applyFont="1" applyFill="1" applyAlignment="1" applyProtection="1">
      <alignment vertical="center" wrapText="1"/>
    </xf>
    <xf numFmtId="0" fontId="0" fillId="0" borderId="0" xfId="0" applyBorder="1">
      <alignment vertical="center"/>
    </xf>
    <xf numFmtId="0" fontId="16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" xfId="2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8" fontId="17" fillId="0" borderId="1" xfId="3" applyNumberFormat="1" applyFont="1" applyFill="1" applyBorder="1" applyAlignment="1" applyProtection="1">
      <alignment horizontal="center" vertical="center" wrapText="1"/>
    </xf>
    <xf numFmtId="179" fontId="16" fillId="0" borderId="4" xfId="0" applyNumberFormat="1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top"/>
    </xf>
    <xf numFmtId="179" fontId="16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top"/>
    </xf>
    <xf numFmtId="179" fontId="17" fillId="0" borderId="1" xfId="0" applyNumberFormat="1" applyFont="1" applyFill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181" fontId="16" fillId="0" borderId="1" xfId="0" applyNumberFormat="1" applyFont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178" fontId="17" fillId="0" borderId="1" xfId="3" applyNumberFormat="1" applyFont="1" applyFill="1" applyBorder="1" applyAlignment="1" applyProtection="1">
      <alignment horizontal="center" vertical="center"/>
    </xf>
    <xf numFmtId="178" fontId="17" fillId="0" borderId="1" xfId="3" applyNumberFormat="1" applyFont="1" applyFill="1" applyBorder="1" applyAlignment="1" applyProtection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178" fontId="16" fillId="2" borderId="1" xfId="0" applyNumberFormat="1" applyFont="1" applyFill="1" applyBorder="1" applyAlignment="1">
      <alignment horizontal="center" vertical="top"/>
    </xf>
    <xf numFmtId="178" fontId="17" fillId="0" borderId="4" xfId="0" applyNumberFormat="1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2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wrapText="1"/>
    </xf>
    <xf numFmtId="0" fontId="28" fillId="0" borderId="0" xfId="0" applyFont="1" applyFill="1" applyBorder="1" applyAlignment="1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>
      <alignment vertical="center"/>
    </xf>
    <xf numFmtId="0" fontId="16" fillId="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NumberFormat="1" applyFont="1" applyFill="1" applyBorder="1" applyAlignment="1">
      <alignment horizontal="center" vertical="center"/>
    </xf>
    <xf numFmtId="0" fontId="25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182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49" fontId="15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49" fontId="16" fillId="0" borderId="1" xfId="1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57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80" fontId="16" fillId="0" borderId="1" xfId="2" applyNumberFormat="1" applyFont="1" applyFill="1" applyBorder="1" applyAlignment="1" applyProtection="1">
      <alignment horizontal="center" vertical="center"/>
    </xf>
    <xf numFmtId="179" fontId="16" fillId="0" borderId="1" xfId="0" applyNumberFormat="1" applyFont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2" applyFont="1" applyFill="1" applyBorder="1" applyAlignment="1" applyProtection="1">
      <alignment horizontal="center" vertical="center" wrapText="1"/>
    </xf>
    <xf numFmtId="179" fontId="16" fillId="0" borderId="3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176" fontId="16" fillId="0" borderId="1" xfId="2" applyNumberFormat="1" applyFont="1" applyFill="1" applyBorder="1" applyAlignment="1" applyProtection="1">
      <alignment horizontal="center" vertical="center"/>
    </xf>
    <xf numFmtId="180" fontId="16" fillId="0" borderId="3" xfId="0" applyNumberFormat="1" applyFont="1" applyFill="1" applyBorder="1" applyAlignment="1">
      <alignment horizontal="center" vertical="center"/>
    </xf>
    <xf numFmtId="180" fontId="16" fillId="2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2" fillId="0" borderId="1" xfId="2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4" fillId="0" borderId="1" xfId="1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25" fillId="0" borderId="1" xfId="0" applyNumberFormat="1" applyFont="1" applyFill="1" applyBorder="1" applyAlignment="1">
      <alignment horizontal="center" vertical="center" wrapText="1"/>
    </xf>
    <xf numFmtId="180" fontId="25" fillId="0" borderId="2" xfId="0" applyNumberFormat="1" applyFont="1" applyFill="1" applyBorder="1" applyAlignment="1">
      <alignment horizontal="center" vertical="center" wrapText="1"/>
    </xf>
    <xf numFmtId="180" fontId="25" fillId="0" borderId="3" xfId="0" applyNumberFormat="1" applyFont="1" applyFill="1" applyBorder="1" applyAlignment="1">
      <alignment horizontal="center" vertical="center" wrapText="1"/>
    </xf>
    <xf numFmtId="180" fontId="25" fillId="0" borderId="4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1" xfId="2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 wrapText="1"/>
    </xf>
    <xf numFmtId="180" fontId="4" fillId="0" borderId="5" xfId="1" applyNumberFormat="1" applyFont="1" applyFill="1" applyBorder="1" applyAlignment="1" applyProtection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/>
    </xf>
    <xf numFmtId="180" fontId="5" fillId="0" borderId="5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79" fontId="9" fillId="0" borderId="3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9" fontId="23" fillId="0" borderId="1" xfId="0" applyNumberFormat="1" applyFont="1" applyFill="1" applyBorder="1" applyAlignment="1">
      <alignment horizontal="left" vertical="center" wrapText="1"/>
    </xf>
    <xf numFmtId="180" fontId="9" fillId="0" borderId="5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0" fontId="23" fillId="0" borderId="1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80" fontId="21" fillId="0" borderId="1" xfId="1" applyNumberFormat="1" applyFont="1" applyFill="1" applyBorder="1" applyAlignment="1" applyProtection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176" fontId="21" fillId="0" borderId="1" xfId="1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8" fillId="0" borderId="1" xfId="3" applyNumberFormat="1" applyFont="1" applyFill="1" applyBorder="1" applyAlignment="1" applyProtection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 wrapText="1"/>
    </xf>
    <xf numFmtId="179" fontId="15" fillId="0" borderId="2" xfId="0" applyNumberFormat="1" applyFont="1" applyFill="1" applyBorder="1" applyAlignment="1">
      <alignment horizontal="center" vertical="center" wrapText="1"/>
    </xf>
    <xf numFmtId="179" fontId="15" fillId="0" borderId="3" xfId="0" applyNumberFormat="1" applyFont="1" applyFill="1" applyBorder="1" applyAlignment="1">
      <alignment horizontal="center" vertical="center" wrapText="1"/>
    </xf>
    <xf numFmtId="179" fontId="15" fillId="0" borderId="4" xfId="0" applyNumberFormat="1" applyFont="1" applyFill="1" applyBorder="1" applyAlignment="1">
      <alignment horizontal="center" vertical="center" wrapText="1"/>
    </xf>
    <xf numFmtId="181" fontId="15" fillId="0" borderId="2" xfId="0" applyNumberFormat="1" applyFont="1" applyFill="1" applyBorder="1" applyAlignment="1">
      <alignment horizontal="center" vertical="center" wrapText="1"/>
    </xf>
    <xf numFmtId="181" fontId="15" fillId="0" borderId="4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" xfId="2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1" applyNumberFormat="1" applyFont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180" fontId="9" fillId="0" borderId="1" xfId="2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</cellXfs>
  <cellStyles count="5">
    <cellStyle name="常规" xfId="0" builtinId="0"/>
    <cellStyle name="常规 2" xfId="4"/>
    <cellStyle name="常规 2 2" xfId="1"/>
    <cellStyle name="常规 3" xfId="2"/>
    <cellStyle name="常规_Sheet1_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zoomScale="55" zoomScaleNormal="55" workbookViewId="0">
      <selection sqref="A1:Q1"/>
    </sheetView>
  </sheetViews>
  <sheetFormatPr defaultColWidth="9" defaultRowHeight="13.5"/>
  <cols>
    <col min="1" max="1" width="7.25" style="133" customWidth="1"/>
    <col min="2" max="2" width="21.875" style="133" customWidth="1"/>
    <col min="3" max="3" width="46.25" style="59" customWidth="1"/>
    <col min="4" max="4" width="37.625" style="59" customWidth="1"/>
    <col min="5" max="5" width="26" style="133" customWidth="1"/>
    <col min="6" max="6" width="12.125" style="133" customWidth="1"/>
    <col min="7" max="7" width="12.75" style="133" customWidth="1"/>
    <col min="8" max="8" width="23.5" style="59" customWidth="1"/>
    <col min="9" max="9" width="13.5" style="133" customWidth="1"/>
    <col min="10" max="10" width="36.5" style="133" customWidth="1"/>
    <col min="11" max="11" width="10.25" style="133" customWidth="1"/>
    <col min="12" max="12" width="15.875" style="133" customWidth="1"/>
    <col min="13" max="13" width="13.375" style="133" customWidth="1"/>
    <col min="14" max="14" width="13.5" style="133" customWidth="1"/>
    <col min="15" max="15" width="8.5" style="133" customWidth="1"/>
    <col min="16" max="16" width="13.5" style="133" customWidth="1"/>
    <col min="17" max="17" width="21.625" style="133" customWidth="1"/>
    <col min="18" max="18" width="14.875" style="134" customWidth="1"/>
    <col min="20" max="20" width="10.25"/>
    <col min="21" max="22" width="15.875"/>
    <col min="25" max="25" width="10.25"/>
    <col min="26" max="26" width="15.875"/>
    <col min="27" max="27" width="12.25"/>
  </cols>
  <sheetData>
    <row r="1" spans="1:25" ht="35.25">
      <c r="A1" s="412" t="s">
        <v>626</v>
      </c>
      <c r="B1" s="197"/>
      <c r="C1" s="198"/>
      <c r="D1" s="198"/>
      <c r="E1" s="197"/>
      <c r="F1" s="197"/>
      <c r="G1" s="197"/>
      <c r="H1" s="198"/>
      <c r="I1" s="197"/>
      <c r="J1" s="197"/>
      <c r="K1" s="197"/>
      <c r="L1" s="197"/>
      <c r="M1" s="197"/>
      <c r="N1" s="197"/>
      <c r="O1" s="197"/>
      <c r="P1" s="197"/>
      <c r="Q1" s="197"/>
      <c r="R1" s="165"/>
    </row>
    <row r="2" spans="1:25" ht="33.75">
      <c r="A2" s="199" t="s">
        <v>0</v>
      </c>
      <c r="B2" s="199"/>
      <c r="C2" s="200"/>
      <c r="D2" s="200"/>
      <c r="E2" s="199"/>
      <c r="F2" s="199"/>
      <c r="G2" s="199"/>
      <c r="H2" s="200"/>
      <c r="I2" s="199"/>
      <c r="J2" s="199"/>
      <c r="K2" s="199"/>
      <c r="L2" s="199"/>
      <c r="M2" s="199"/>
      <c r="N2" s="199"/>
      <c r="O2" s="199"/>
      <c r="P2" s="199"/>
      <c r="Q2" s="199"/>
      <c r="R2" s="200"/>
    </row>
    <row r="3" spans="1:25" ht="20.25">
      <c r="A3" s="107" t="s">
        <v>1</v>
      </c>
      <c r="B3" s="107" t="s">
        <v>2</v>
      </c>
      <c r="C3" s="73" t="s">
        <v>3</v>
      </c>
      <c r="D3" s="73" t="s">
        <v>4</v>
      </c>
      <c r="E3" s="107" t="s">
        <v>5</v>
      </c>
      <c r="F3" s="107" t="s">
        <v>6</v>
      </c>
      <c r="G3" s="107" t="s">
        <v>7</v>
      </c>
      <c r="H3" s="73" t="s">
        <v>8</v>
      </c>
      <c r="I3" s="107" t="s">
        <v>9</v>
      </c>
      <c r="J3" s="107" t="s">
        <v>10</v>
      </c>
      <c r="K3" s="107" t="s">
        <v>11</v>
      </c>
      <c r="L3" s="107" t="s">
        <v>12</v>
      </c>
      <c r="M3" s="107"/>
      <c r="N3" s="107" t="s">
        <v>13</v>
      </c>
      <c r="O3" s="107" t="s">
        <v>12</v>
      </c>
      <c r="P3" s="107" t="s">
        <v>14</v>
      </c>
      <c r="Q3" s="107" t="s">
        <v>12</v>
      </c>
      <c r="R3" s="166" t="s">
        <v>15</v>
      </c>
    </row>
    <row r="4" spans="1:25" s="129" customFormat="1" ht="22.5">
      <c r="A4" s="207">
        <v>1</v>
      </c>
      <c r="B4" s="214" t="s">
        <v>16</v>
      </c>
      <c r="C4" s="221" t="s">
        <v>17</v>
      </c>
      <c r="D4" s="228" t="s">
        <v>18</v>
      </c>
      <c r="E4" s="226" t="s">
        <v>19</v>
      </c>
      <c r="F4" s="226" t="s">
        <v>20</v>
      </c>
      <c r="G4" s="234" t="s">
        <v>21</v>
      </c>
      <c r="H4" s="221" t="s">
        <v>22</v>
      </c>
      <c r="I4" s="135" t="s">
        <v>23</v>
      </c>
      <c r="J4" s="145" t="s">
        <v>24</v>
      </c>
      <c r="K4" s="140">
        <v>4000</v>
      </c>
      <c r="L4" s="237">
        <v>20000</v>
      </c>
      <c r="M4" s="141" t="s">
        <v>25</v>
      </c>
      <c r="N4" s="141"/>
      <c r="O4" s="244" t="s">
        <v>26</v>
      </c>
      <c r="P4" s="140">
        <v>36000</v>
      </c>
      <c r="Q4" s="249">
        <v>50000</v>
      </c>
      <c r="R4" s="167">
        <f t="shared" ref="R4:R13" si="0">SUM(N4,P4)</f>
        <v>36000</v>
      </c>
      <c r="S4" s="168"/>
      <c r="T4" s="168"/>
      <c r="U4" s="168"/>
      <c r="V4" s="168"/>
      <c r="W4" s="168"/>
      <c r="X4" s="168"/>
      <c r="Y4" s="168"/>
    </row>
    <row r="5" spans="1:25" s="129" customFormat="1" ht="22.5">
      <c r="A5" s="207"/>
      <c r="B5" s="214"/>
      <c r="C5" s="221"/>
      <c r="D5" s="228"/>
      <c r="E5" s="226"/>
      <c r="F5" s="226"/>
      <c r="G5" s="234"/>
      <c r="H5" s="221"/>
      <c r="I5" s="135" t="s">
        <v>27</v>
      </c>
      <c r="J5" s="145" t="s">
        <v>28</v>
      </c>
      <c r="K5" s="140">
        <v>4000</v>
      </c>
      <c r="L5" s="237"/>
      <c r="M5" s="141" t="s">
        <v>29</v>
      </c>
      <c r="N5" s="141"/>
      <c r="O5" s="244"/>
      <c r="P5" s="140">
        <v>10000</v>
      </c>
      <c r="Q5" s="249"/>
      <c r="R5" s="167">
        <f t="shared" si="0"/>
        <v>10000</v>
      </c>
      <c r="S5" s="168"/>
      <c r="T5" s="168"/>
      <c r="U5" s="168"/>
      <c r="V5" s="168"/>
      <c r="W5" s="168"/>
      <c r="X5" s="168"/>
      <c r="Y5" s="168"/>
    </row>
    <row r="6" spans="1:25" s="129" customFormat="1" ht="22.5">
      <c r="A6" s="207"/>
      <c r="B6" s="214"/>
      <c r="C6" s="221"/>
      <c r="D6" s="228"/>
      <c r="E6" s="226"/>
      <c r="F6" s="226"/>
      <c r="G6" s="234"/>
      <c r="H6" s="221"/>
      <c r="I6" s="135" t="s">
        <v>30</v>
      </c>
      <c r="J6" s="145" t="s">
        <v>31</v>
      </c>
      <c r="K6" s="140">
        <v>4000</v>
      </c>
      <c r="L6" s="237"/>
      <c r="M6" s="141" t="s">
        <v>32</v>
      </c>
      <c r="N6" s="141"/>
      <c r="O6" s="244"/>
      <c r="P6" s="140">
        <v>2000</v>
      </c>
      <c r="Q6" s="249"/>
      <c r="R6" s="167">
        <f t="shared" si="0"/>
        <v>2000</v>
      </c>
    </row>
    <row r="7" spans="1:25" s="129" customFormat="1" ht="22.5">
      <c r="A7" s="207"/>
      <c r="B7" s="214"/>
      <c r="C7" s="221"/>
      <c r="D7" s="228"/>
      <c r="E7" s="226"/>
      <c r="F7" s="226"/>
      <c r="G7" s="234"/>
      <c r="H7" s="221"/>
      <c r="I7" s="135" t="s">
        <v>33</v>
      </c>
      <c r="J7" s="145" t="s">
        <v>34</v>
      </c>
      <c r="K7" s="140">
        <v>4000</v>
      </c>
      <c r="L7" s="237"/>
      <c r="M7" s="141" t="s">
        <v>35</v>
      </c>
      <c r="N7" s="141"/>
      <c r="O7" s="244"/>
      <c r="P7" s="140">
        <v>2000</v>
      </c>
      <c r="Q7" s="249"/>
      <c r="R7" s="167">
        <f t="shared" si="0"/>
        <v>2000</v>
      </c>
    </row>
    <row r="8" spans="1:25" s="129" customFormat="1" ht="22.5">
      <c r="A8" s="207"/>
      <c r="B8" s="214"/>
      <c r="C8" s="221"/>
      <c r="D8" s="228"/>
      <c r="E8" s="226"/>
      <c r="F8" s="226"/>
      <c r="G8" s="234"/>
      <c r="H8" s="221"/>
      <c r="I8" s="135" t="s">
        <v>36</v>
      </c>
      <c r="J8" s="145" t="s">
        <v>37</v>
      </c>
      <c r="K8" s="140">
        <v>4000</v>
      </c>
      <c r="L8" s="237"/>
      <c r="M8" s="141"/>
      <c r="N8" s="141"/>
      <c r="O8" s="244"/>
      <c r="P8" s="140"/>
      <c r="Q8" s="249"/>
      <c r="R8" s="167" t="e">
        <f>SUM(P26400N8,P8)</f>
        <v>#NAME?</v>
      </c>
    </row>
    <row r="9" spans="1:25" s="130" customFormat="1" ht="22.5">
      <c r="A9" s="208">
        <v>2</v>
      </c>
      <c r="B9" s="215" t="s">
        <v>38</v>
      </c>
      <c r="C9" s="222" t="s">
        <v>39</v>
      </c>
      <c r="D9" s="229" t="s">
        <v>40</v>
      </c>
      <c r="E9" s="208" t="s">
        <v>41</v>
      </c>
      <c r="F9" s="208" t="s">
        <v>42</v>
      </c>
      <c r="G9" s="208" t="s">
        <v>43</v>
      </c>
      <c r="H9" s="222" t="s">
        <v>44</v>
      </c>
      <c r="I9" s="146" t="s">
        <v>45</v>
      </c>
      <c r="J9" s="177" t="s">
        <v>46</v>
      </c>
      <c r="K9" s="147">
        <v>2100</v>
      </c>
      <c r="L9" s="237">
        <v>4000</v>
      </c>
      <c r="M9" s="136" t="s">
        <v>47</v>
      </c>
      <c r="N9" s="148" t="s">
        <v>26</v>
      </c>
      <c r="O9" s="245" t="s">
        <v>26</v>
      </c>
      <c r="P9" s="149">
        <v>4500</v>
      </c>
      <c r="Q9" s="250">
        <v>10000</v>
      </c>
      <c r="R9" s="169">
        <f t="shared" si="0"/>
        <v>4500</v>
      </c>
    </row>
    <row r="10" spans="1:25" ht="22.5">
      <c r="A10" s="209"/>
      <c r="B10" s="216"/>
      <c r="C10" s="223"/>
      <c r="D10" s="230"/>
      <c r="E10" s="209"/>
      <c r="F10" s="209"/>
      <c r="G10" s="209"/>
      <c r="H10" s="223"/>
      <c r="I10" s="146" t="s">
        <v>48</v>
      </c>
      <c r="J10" s="177" t="s">
        <v>49</v>
      </c>
      <c r="K10" s="147">
        <v>1100</v>
      </c>
      <c r="L10" s="237"/>
      <c r="M10" s="137" t="s">
        <v>50</v>
      </c>
      <c r="N10" s="150" t="s">
        <v>26</v>
      </c>
      <c r="O10" s="245"/>
      <c r="P10" s="151">
        <v>2000</v>
      </c>
      <c r="Q10" s="250"/>
      <c r="R10" s="169">
        <f t="shared" si="0"/>
        <v>2000</v>
      </c>
    </row>
    <row r="11" spans="1:25" ht="22.5">
      <c r="A11" s="209"/>
      <c r="B11" s="216"/>
      <c r="C11" s="223"/>
      <c r="D11" s="230"/>
      <c r="E11" s="209"/>
      <c r="F11" s="209"/>
      <c r="G11" s="209"/>
      <c r="H11" s="223"/>
      <c r="I11" s="146" t="s">
        <v>51</v>
      </c>
      <c r="J11" s="177" t="s">
        <v>52</v>
      </c>
      <c r="K11" s="147">
        <v>300</v>
      </c>
      <c r="L11" s="237"/>
      <c r="M11" s="142" t="s">
        <v>53</v>
      </c>
      <c r="N11" s="150" t="s">
        <v>26</v>
      </c>
      <c r="O11" s="245"/>
      <c r="P11" s="152">
        <v>1250</v>
      </c>
      <c r="Q11" s="250"/>
      <c r="R11" s="169">
        <f t="shared" si="0"/>
        <v>1250</v>
      </c>
    </row>
    <row r="12" spans="1:25" ht="22.5">
      <c r="A12" s="209"/>
      <c r="B12" s="216"/>
      <c r="C12" s="223"/>
      <c r="D12" s="230"/>
      <c r="E12" s="209"/>
      <c r="F12" s="209"/>
      <c r="G12" s="209"/>
      <c r="H12" s="223"/>
      <c r="I12" s="146" t="s">
        <v>54</v>
      </c>
      <c r="J12" s="177" t="s">
        <v>55</v>
      </c>
      <c r="K12" s="147">
        <v>500</v>
      </c>
      <c r="L12" s="237"/>
      <c r="M12" s="142" t="s">
        <v>35</v>
      </c>
      <c r="N12" s="150" t="s">
        <v>26</v>
      </c>
      <c r="O12" s="245"/>
      <c r="P12" s="152">
        <v>1250</v>
      </c>
      <c r="Q12" s="250"/>
      <c r="R12" s="169">
        <f t="shared" si="0"/>
        <v>1250</v>
      </c>
    </row>
    <row r="13" spans="1:25" ht="22.5">
      <c r="A13" s="209"/>
      <c r="B13" s="216"/>
      <c r="C13" s="223"/>
      <c r="D13" s="230"/>
      <c r="E13" s="209"/>
      <c r="F13" s="209"/>
      <c r="G13" s="209"/>
      <c r="H13" s="223"/>
      <c r="I13" s="135"/>
      <c r="J13" s="135"/>
      <c r="K13" s="135"/>
      <c r="L13" s="237"/>
      <c r="M13" s="142" t="s">
        <v>56</v>
      </c>
      <c r="N13" s="150" t="s">
        <v>26</v>
      </c>
      <c r="O13" s="245"/>
      <c r="P13" s="152">
        <v>1000</v>
      </c>
      <c r="Q13" s="250"/>
      <c r="R13" s="169">
        <f t="shared" si="0"/>
        <v>1000</v>
      </c>
    </row>
    <row r="14" spans="1:25" ht="22.5">
      <c r="A14" s="210" t="s">
        <v>57</v>
      </c>
      <c r="B14" s="217">
        <v>44105</v>
      </c>
      <c r="C14" s="220" t="s">
        <v>58</v>
      </c>
      <c r="D14" s="231" t="s">
        <v>59</v>
      </c>
      <c r="E14" s="227" t="s">
        <v>19</v>
      </c>
      <c r="F14" s="220" t="s">
        <v>42</v>
      </c>
      <c r="G14" s="220" t="s">
        <v>60</v>
      </c>
      <c r="H14" s="220" t="s">
        <v>44</v>
      </c>
      <c r="I14" s="139" t="s">
        <v>61</v>
      </c>
      <c r="J14" s="153" t="s">
        <v>62</v>
      </c>
      <c r="K14" s="154">
        <v>1400</v>
      </c>
      <c r="L14" s="238">
        <v>4000</v>
      </c>
      <c r="M14" s="139" t="s">
        <v>63</v>
      </c>
      <c r="N14" s="154"/>
      <c r="O14" s="238"/>
      <c r="P14" s="154">
        <v>7000</v>
      </c>
      <c r="Q14" s="238">
        <v>10000</v>
      </c>
      <c r="R14" s="154">
        <f>SUM(N14,P14)</f>
        <v>7000</v>
      </c>
    </row>
    <row r="15" spans="1:25" ht="22.5">
      <c r="A15" s="210"/>
      <c r="B15" s="217"/>
      <c r="C15" s="220"/>
      <c r="D15" s="231"/>
      <c r="E15" s="227"/>
      <c r="F15" s="220"/>
      <c r="G15" s="220"/>
      <c r="H15" s="220"/>
      <c r="I15" s="139" t="s">
        <v>64</v>
      </c>
      <c r="J15" s="153" t="s">
        <v>65</v>
      </c>
      <c r="K15" s="154">
        <v>1400</v>
      </c>
      <c r="L15" s="238"/>
      <c r="M15" s="139" t="s">
        <v>35</v>
      </c>
      <c r="N15" s="154"/>
      <c r="O15" s="238"/>
      <c r="P15" s="154">
        <v>1500</v>
      </c>
      <c r="Q15" s="238"/>
      <c r="R15" s="154">
        <f>SUM(N15,P15)</f>
        <v>1500</v>
      </c>
    </row>
    <row r="16" spans="1:25" ht="22.5">
      <c r="A16" s="210"/>
      <c r="B16" s="217"/>
      <c r="C16" s="220"/>
      <c r="D16" s="231"/>
      <c r="E16" s="227"/>
      <c r="F16" s="220"/>
      <c r="G16" s="220"/>
      <c r="H16" s="220"/>
      <c r="I16" s="139" t="s">
        <v>66</v>
      </c>
      <c r="J16" s="153" t="s">
        <v>67</v>
      </c>
      <c r="K16" s="154">
        <v>600</v>
      </c>
      <c r="L16" s="238"/>
      <c r="M16" s="155" t="s">
        <v>68</v>
      </c>
      <c r="N16" s="155"/>
      <c r="O16" s="238"/>
      <c r="P16" s="154">
        <v>1500</v>
      </c>
      <c r="Q16" s="238"/>
      <c r="R16" s="154">
        <f>SUM(N16,P16)</f>
        <v>1500</v>
      </c>
    </row>
    <row r="17" spans="1:18" ht="22.5">
      <c r="A17" s="210"/>
      <c r="B17" s="217"/>
      <c r="C17" s="220"/>
      <c r="D17" s="231"/>
      <c r="E17" s="227"/>
      <c r="F17" s="220"/>
      <c r="G17" s="220"/>
      <c r="H17" s="220"/>
      <c r="I17" s="139" t="s">
        <v>69</v>
      </c>
      <c r="J17" s="153" t="s">
        <v>70</v>
      </c>
      <c r="K17" s="154">
        <v>600</v>
      </c>
      <c r="L17" s="238"/>
      <c r="M17" s="139"/>
      <c r="N17" s="154"/>
      <c r="O17" s="154"/>
      <c r="P17" s="154"/>
      <c r="Q17" s="154"/>
      <c r="R17" s="170"/>
    </row>
    <row r="18" spans="1:18" ht="22.5">
      <c r="A18" s="211">
        <v>4</v>
      </c>
      <c r="B18" s="218">
        <v>202007</v>
      </c>
      <c r="C18" s="224" t="s">
        <v>39</v>
      </c>
      <c r="D18" s="224" t="s">
        <v>71</v>
      </c>
      <c r="E18" s="218" t="s">
        <v>19</v>
      </c>
      <c r="F18" s="218" t="s">
        <v>20</v>
      </c>
      <c r="G18" s="218" t="s">
        <v>72</v>
      </c>
      <c r="H18" s="243" t="s">
        <v>44</v>
      </c>
      <c r="I18" s="138" t="s">
        <v>73</v>
      </c>
      <c r="J18" s="178" t="s">
        <v>74</v>
      </c>
      <c r="K18" s="156">
        <v>500</v>
      </c>
      <c r="L18" s="239">
        <v>2500</v>
      </c>
      <c r="M18" s="140" t="s">
        <v>75</v>
      </c>
      <c r="N18" s="150" t="s">
        <v>26</v>
      </c>
      <c r="O18" s="246" t="s">
        <v>26</v>
      </c>
      <c r="P18" s="150">
        <v>7000</v>
      </c>
      <c r="Q18" s="239">
        <v>8000</v>
      </c>
      <c r="R18" s="169">
        <f t="shared" ref="R18:R42" si="1">SUM(N18,P18)</f>
        <v>7000</v>
      </c>
    </row>
    <row r="19" spans="1:18" ht="22.5">
      <c r="A19" s="211"/>
      <c r="B19" s="218"/>
      <c r="C19" s="224"/>
      <c r="D19" s="224"/>
      <c r="E19" s="218"/>
      <c r="F19" s="218"/>
      <c r="G19" s="218"/>
      <c r="H19" s="243"/>
      <c r="I19" s="138" t="s">
        <v>76</v>
      </c>
      <c r="J19" s="178" t="s">
        <v>77</v>
      </c>
      <c r="K19" s="156">
        <v>500</v>
      </c>
      <c r="L19" s="239"/>
      <c r="M19" s="140" t="s">
        <v>78</v>
      </c>
      <c r="N19" s="150" t="s">
        <v>26</v>
      </c>
      <c r="O19" s="245"/>
      <c r="P19" s="150">
        <v>1000</v>
      </c>
      <c r="Q19" s="239"/>
      <c r="R19" s="169">
        <f t="shared" si="1"/>
        <v>1000</v>
      </c>
    </row>
    <row r="20" spans="1:18" ht="22.5">
      <c r="A20" s="211"/>
      <c r="B20" s="218"/>
      <c r="C20" s="224"/>
      <c r="D20" s="224"/>
      <c r="E20" s="218"/>
      <c r="F20" s="218"/>
      <c r="G20" s="218"/>
      <c r="H20" s="243"/>
      <c r="I20" s="138" t="s">
        <v>79</v>
      </c>
      <c r="J20" s="178" t="s">
        <v>80</v>
      </c>
      <c r="K20" s="156">
        <v>500</v>
      </c>
      <c r="L20" s="239"/>
      <c r="M20" s="140"/>
      <c r="N20" s="150" t="s">
        <v>26</v>
      </c>
      <c r="O20" s="245"/>
      <c r="P20" s="150"/>
      <c r="Q20" s="239"/>
      <c r="R20" s="169">
        <f t="shared" si="1"/>
        <v>0</v>
      </c>
    </row>
    <row r="21" spans="1:18" ht="22.5">
      <c r="A21" s="211"/>
      <c r="B21" s="218"/>
      <c r="C21" s="224"/>
      <c r="D21" s="224"/>
      <c r="E21" s="218"/>
      <c r="F21" s="218"/>
      <c r="G21" s="218"/>
      <c r="H21" s="243"/>
      <c r="I21" s="138" t="s">
        <v>81</v>
      </c>
      <c r="J21" s="178" t="s">
        <v>82</v>
      </c>
      <c r="K21" s="156">
        <v>500</v>
      </c>
      <c r="L21" s="239"/>
      <c r="M21" s="140"/>
      <c r="N21" s="150" t="s">
        <v>26</v>
      </c>
      <c r="O21" s="245"/>
      <c r="P21" s="150"/>
      <c r="Q21" s="239"/>
      <c r="R21" s="169">
        <f t="shared" si="1"/>
        <v>0</v>
      </c>
    </row>
    <row r="22" spans="1:18" ht="22.5">
      <c r="A22" s="211"/>
      <c r="B22" s="218"/>
      <c r="C22" s="224"/>
      <c r="D22" s="224"/>
      <c r="E22" s="218"/>
      <c r="F22" s="218"/>
      <c r="G22" s="218"/>
      <c r="H22" s="243"/>
      <c r="I22" s="138" t="s">
        <v>83</v>
      </c>
      <c r="J22" s="178" t="s">
        <v>84</v>
      </c>
      <c r="K22" s="156">
        <v>500</v>
      </c>
      <c r="L22" s="239"/>
      <c r="M22" s="140"/>
      <c r="N22" s="150" t="s">
        <v>26</v>
      </c>
      <c r="O22" s="247"/>
      <c r="P22" s="150"/>
      <c r="Q22" s="239"/>
      <c r="R22" s="169">
        <f t="shared" si="1"/>
        <v>0</v>
      </c>
    </row>
    <row r="23" spans="1:18" ht="22.5">
      <c r="A23" s="211">
        <v>5</v>
      </c>
      <c r="B23" s="211">
        <v>202010</v>
      </c>
      <c r="C23" s="224" t="s">
        <v>85</v>
      </c>
      <c r="D23" s="232" t="s">
        <v>86</v>
      </c>
      <c r="E23" s="218" t="s">
        <v>19</v>
      </c>
      <c r="F23" s="218" t="s">
        <v>20</v>
      </c>
      <c r="G23" s="218" t="s">
        <v>87</v>
      </c>
      <c r="H23" s="224" t="s">
        <v>44</v>
      </c>
      <c r="I23" s="140" t="s">
        <v>88</v>
      </c>
      <c r="J23" s="179" t="s">
        <v>89</v>
      </c>
      <c r="K23" s="158">
        <v>2350</v>
      </c>
      <c r="L23" s="239">
        <v>2500</v>
      </c>
      <c r="M23" s="140" t="s">
        <v>90</v>
      </c>
      <c r="N23" s="150" t="s">
        <v>26</v>
      </c>
      <c r="O23" s="246" t="s">
        <v>26</v>
      </c>
      <c r="P23" s="150">
        <v>2750</v>
      </c>
      <c r="Q23" s="239">
        <v>8000</v>
      </c>
      <c r="R23" s="169">
        <f t="shared" si="1"/>
        <v>2750</v>
      </c>
    </row>
    <row r="24" spans="1:18" ht="22.5">
      <c r="A24" s="211"/>
      <c r="B24" s="211"/>
      <c r="C24" s="224"/>
      <c r="D24" s="232"/>
      <c r="E24" s="218"/>
      <c r="F24" s="218"/>
      <c r="G24" s="218"/>
      <c r="H24" s="224"/>
      <c r="I24" s="140" t="s">
        <v>91</v>
      </c>
      <c r="J24" s="179" t="s">
        <v>92</v>
      </c>
      <c r="K24" s="158">
        <v>150</v>
      </c>
      <c r="L24" s="239"/>
      <c r="M24" s="140" t="s">
        <v>93</v>
      </c>
      <c r="N24" s="150" t="s">
        <v>26</v>
      </c>
      <c r="O24" s="245"/>
      <c r="P24" s="150">
        <v>2500</v>
      </c>
      <c r="Q24" s="239"/>
      <c r="R24" s="169">
        <f t="shared" si="1"/>
        <v>2500</v>
      </c>
    </row>
    <row r="25" spans="1:18" ht="22.5">
      <c r="A25" s="211"/>
      <c r="B25" s="211"/>
      <c r="C25" s="224"/>
      <c r="D25" s="232"/>
      <c r="E25" s="218"/>
      <c r="F25" s="218"/>
      <c r="G25" s="218"/>
      <c r="H25" s="224"/>
      <c r="I25" s="76"/>
      <c r="J25" s="76"/>
      <c r="K25" s="159"/>
      <c r="L25" s="239"/>
      <c r="M25" s="140" t="s">
        <v>94</v>
      </c>
      <c r="N25" s="150" t="s">
        <v>26</v>
      </c>
      <c r="O25" s="247"/>
      <c r="P25" s="150">
        <v>2750</v>
      </c>
      <c r="Q25" s="239"/>
      <c r="R25" s="169">
        <f t="shared" si="1"/>
        <v>2750</v>
      </c>
    </row>
    <row r="26" spans="1:18" ht="22.5">
      <c r="A26" s="209">
        <v>6</v>
      </c>
      <c r="B26" s="216" t="s">
        <v>95</v>
      </c>
      <c r="C26" s="223" t="s">
        <v>96</v>
      </c>
      <c r="D26" s="230" t="s">
        <v>97</v>
      </c>
      <c r="E26" s="209" t="s">
        <v>19</v>
      </c>
      <c r="F26" s="209" t="s">
        <v>20</v>
      </c>
      <c r="G26" s="235" t="s">
        <v>60</v>
      </c>
      <c r="H26" s="223" t="s">
        <v>44</v>
      </c>
      <c r="I26" s="137" t="s">
        <v>98</v>
      </c>
      <c r="J26" s="138" t="s">
        <v>99</v>
      </c>
      <c r="K26" s="137">
        <v>2000</v>
      </c>
      <c r="L26" s="239">
        <v>2500</v>
      </c>
      <c r="M26" s="137" t="s">
        <v>35</v>
      </c>
      <c r="N26" s="150" t="s">
        <v>26</v>
      </c>
      <c r="O26" s="246" t="s">
        <v>26</v>
      </c>
      <c r="P26" s="137">
        <v>4000</v>
      </c>
      <c r="Q26" s="239">
        <v>8000</v>
      </c>
      <c r="R26" s="169">
        <f t="shared" si="1"/>
        <v>4000</v>
      </c>
    </row>
    <row r="27" spans="1:18" ht="22.5">
      <c r="A27" s="209"/>
      <c r="B27" s="216"/>
      <c r="C27" s="223"/>
      <c r="D27" s="230"/>
      <c r="E27" s="209"/>
      <c r="F27" s="209"/>
      <c r="G27" s="235"/>
      <c r="H27" s="223"/>
      <c r="I27" s="137" t="s">
        <v>100</v>
      </c>
      <c r="J27" s="138" t="s">
        <v>101</v>
      </c>
      <c r="K27" s="137">
        <v>200</v>
      </c>
      <c r="L27" s="239"/>
      <c r="M27" s="137" t="s">
        <v>68</v>
      </c>
      <c r="N27" s="150" t="s">
        <v>26</v>
      </c>
      <c r="O27" s="245"/>
      <c r="P27" s="137">
        <v>3000</v>
      </c>
      <c r="Q27" s="239"/>
      <c r="R27" s="169">
        <f t="shared" si="1"/>
        <v>3000</v>
      </c>
    </row>
    <row r="28" spans="1:18" ht="22.5">
      <c r="A28" s="212"/>
      <c r="B28" s="219"/>
      <c r="C28" s="225"/>
      <c r="D28" s="233"/>
      <c r="E28" s="212"/>
      <c r="F28" s="212"/>
      <c r="G28" s="236"/>
      <c r="H28" s="225"/>
      <c r="I28" s="143" t="s">
        <v>88</v>
      </c>
      <c r="J28" s="144" t="s">
        <v>102</v>
      </c>
      <c r="K28" s="143">
        <v>300</v>
      </c>
      <c r="L28" s="240"/>
      <c r="M28" s="143" t="s">
        <v>90</v>
      </c>
      <c r="N28" s="157" t="s">
        <v>26</v>
      </c>
      <c r="O28" s="245"/>
      <c r="P28" s="143">
        <v>1000</v>
      </c>
      <c r="Q28" s="240"/>
      <c r="R28" s="171">
        <f t="shared" si="1"/>
        <v>1000</v>
      </c>
    </row>
    <row r="29" spans="1:18" ht="22.5">
      <c r="A29" s="211">
        <v>7</v>
      </c>
      <c r="B29" s="218">
        <v>202007</v>
      </c>
      <c r="C29" s="224" t="s">
        <v>39</v>
      </c>
      <c r="D29" s="224" t="s">
        <v>103</v>
      </c>
      <c r="E29" s="218" t="s">
        <v>19</v>
      </c>
      <c r="F29" s="218" t="s">
        <v>104</v>
      </c>
      <c r="G29" s="218" t="s">
        <v>72</v>
      </c>
      <c r="H29" s="224" t="s">
        <v>44</v>
      </c>
      <c r="I29" s="138" t="s">
        <v>105</v>
      </c>
      <c r="J29" s="160" t="s">
        <v>106</v>
      </c>
      <c r="K29" s="156">
        <v>300</v>
      </c>
      <c r="L29" s="239">
        <v>1500</v>
      </c>
      <c r="M29" s="140" t="s">
        <v>78</v>
      </c>
      <c r="N29" s="150" t="s">
        <v>26</v>
      </c>
      <c r="O29" s="248" t="s">
        <v>26</v>
      </c>
      <c r="P29" s="150">
        <v>4000</v>
      </c>
      <c r="Q29" s="239">
        <v>5000</v>
      </c>
      <c r="R29" s="169">
        <f t="shared" si="1"/>
        <v>4000</v>
      </c>
    </row>
    <row r="30" spans="1:18" ht="22.5">
      <c r="A30" s="211"/>
      <c r="B30" s="218"/>
      <c r="C30" s="224"/>
      <c r="D30" s="224"/>
      <c r="E30" s="218"/>
      <c r="F30" s="218"/>
      <c r="G30" s="218"/>
      <c r="H30" s="224"/>
      <c r="I30" s="138" t="s">
        <v>107</v>
      </c>
      <c r="J30" s="138" t="s">
        <v>108</v>
      </c>
      <c r="K30" s="156">
        <v>300</v>
      </c>
      <c r="L30" s="239"/>
      <c r="M30" s="140" t="s">
        <v>75</v>
      </c>
      <c r="N30" s="150" t="s">
        <v>26</v>
      </c>
      <c r="O30" s="248"/>
      <c r="P30" s="150">
        <v>1000</v>
      </c>
      <c r="Q30" s="239"/>
      <c r="R30" s="169">
        <f t="shared" si="1"/>
        <v>1000</v>
      </c>
    </row>
    <row r="31" spans="1:18" ht="22.5">
      <c r="A31" s="211"/>
      <c r="B31" s="218"/>
      <c r="C31" s="224"/>
      <c r="D31" s="224"/>
      <c r="E31" s="218"/>
      <c r="F31" s="218"/>
      <c r="G31" s="218"/>
      <c r="H31" s="224"/>
      <c r="I31" s="138" t="s">
        <v>109</v>
      </c>
      <c r="J31" s="138" t="s">
        <v>110</v>
      </c>
      <c r="K31" s="156">
        <v>300</v>
      </c>
      <c r="L31" s="239"/>
      <c r="M31" s="140" t="s">
        <v>35</v>
      </c>
      <c r="N31" s="150" t="s">
        <v>26</v>
      </c>
      <c r="O31" s="248"/>
      <c r="P31" s="150"/>
      <c r="Q31" s="239"/>
      <c r="R31" s="169">
        <f t="shared" si="1"/>
        <v>0</v>
      </c>
    </row>
    <row r="32" spans="1:18" ht="22.5">
      <c r="A32" s="211"/>
      <c r="B32" s="218"/>
      <c r="C32" s="224"/>
      <c r="D32" s="224"/>
      <c r="E32" s="218"/>
      <c r="F32" s="218"/>
      <c r="G32" s="218"/>
      <c r="H32" s="224"/>
      <c r="I32" s="138" t="s">
        <v>111</v>
      </c>
      <c r="J32" s="138" t="s">
        <v>112</v>
      </c>
      <c r="K32" s="156">
        <v>300</v>
      </c>
      <c r="L32" s="239"/>
      <c r="M32" s="140"/>
      <c r="N32" s="150" t="s">
        <v>26</v>
      </c>
      <c r="O32" s="248"/>
      <c r="P32" s="150"/>
      <c r="Q32" s="239"/>
      <c r="R32" s="169">
        <f t="shared" si="1"/>
        <v>0</v>
      </c>
    </row>
    <row r="33" spans="1:27" s="131" customFormat="1" ht="22.5">
      <c r="A33" s="211"/>
      <c r="B33" s="218"/>
      <c r="C33" s="224"/>
      <c r="D33" s="224"/>
      <c r="E33" s="218"/>
      <c r="F33" s="218"/>
      <c r="G33" s="218"/>
      <c r="H33" s="224"/>
      <c r="I33" s="138" t="s">
        <v>113</v>
      </c>
      <c r="J33" s="138" t="s">
        <v>114</v>
      </c>
      <c r="K33" s="156">
        <v>300</v>
      </c>
      <c r="L33" s="239"/>
      <c r="M33" s="140"/>
      <c r="N33" s="150" t="s">
        <v>26</v>
      </c>
      <c r="O33" s="248"/>
      <c r="P33" s="150"/>
      <c r="Q33" s="239"/>
      <c r="R33" s="169">
        <f t="shared" si="1"/>
        <v>0</v>
      </c>
    </row>
    <row r="34" spans="1:27" ht="22.5">
      <c r="A34" s="209">
        <v>8</v>
      </c>
      <c r="B34" s="216" t="s">
        <v>95</v>
      </c>
      <c r="C34" s="223" t="s">
        <v>96</v>
      </c>
      <c r="D34" s="230" t="s">
        <v>115</v>
      </c>
      <c r="E34" s="209" t="s">
        <v>19</v>
      </c>
      <c r="F34" s="209" t="s">
        <v>104</v>
      </c>
      <c r="G34" s="235" t="s">
        <v>87</v>
      </c>
      <c r="H34" s="223" t="s">
        <v>44</v>
      </c>
      <c r="I34" s="137" t="s">
        <v>33</v>
      </c>
      <c r="J34" s="138" t="s">
        <v>34</v>
      </c>
      <c r="K34" s="137">
        <v>500</v>
      </c>
      <c r="L34" s="239">
        <v>1500</v>
      </c>
      <c r="M34" s="137" t="s">
        <v>25</v>
      </c>
      <c r="N34" s="150" t="s">
        <v>26</v>
      </c>
      <c r="O34" s="248" t="s">
        <v>116</v>
      </c>
      <c r="P34" s="161">
        <v>4000</v>
      </c>
      <c r="Q34" s="251">
        <v>5000</v>
      </c>
      <c r="R34" s="169">
        <f t="shared" si="1"/>
        <v>4000</v>
      </c>
    </row>
    <row r="35" spans="1:27" ht="22.5">
      <c r="A35" s="209"/>
      <c r="B35" s="216"/>
      <c r="C35" s="223"/>
      <c r="D35" s="230"/>
      <c r="E35" s="209"/>
      <c r="F35" s="209"/>
      <c r="G35" s="235"/>
      <c r="H35" s="223"/>
      <c r="I35" s="137" t="s">
        <v>30</v>
      </c>
      <c r="J35" s="138" t="s">
        <v>31</v>
      </c>
      <c r="K35" s="137">
        <v>500</v>
      </c>
      <c r="L35" s="239"/>
      <c r="M35" s="137" t="s">
        <v>29</v>
      </c>
      <c r="N35" s="150" t="s">
        <v>26</v>
      </c>
      <c r="O35" s="248"/>
      <c r="P35" s="161">
        <v>1000</v>
      </c>
      <c r="Q35" s="251"/>
      <c r="R35" s="169">
        <f t="shared" si="1"/>
        <v>1000</v>
      </c>
    </row>
    <row r="36" spans="1:27" ht="22.5">
      <c r="A36" s="209"/>
      <c r="B36" s="216"/>
      <c r="C36" s="223"/>
      <c r="D36" s="230"/>
      <c r="E36" s="209"/>
      <c r="F36" s="209"/>
      <c r="G36" s="235"/>
      <c r="H36" s="223"/>
      <c r="I36" s="137" t="s">
        <v>23</v>
      </c>
      <c r="J36" s="138" t="s">
        <v>24</v>
      </c>
      <c r="K36" s="137">
        <v>500</v>
      </c>
      <c r="L36" s="239"/>
      <c r="M36" s="137" t="s">
        <v>117</v>
      </c>
      <c r="N36" s="150" t="s">
        <v>26</v>
      </c>
      <c r="O36" s="248"/>
      <c r="P36" s="161"/>
      <c r="Q36" s="251"/>
      <c r="R36" s="169">
        <f t="shared" si="1"/>
        <v>0</v>
      </c>
    </row>
    <row r="37" spans="1:27" ht="22.5">
      <c r="A37" s="208">
        <v>9</v>
      </c>
      <c r="B37" s="208">
        <v>2020</v>
      </c>
      <c r="C37" s="222" t="s">
        <v>118</v>
      </c>
      <c r="D37" s="222" t="s">
        <v>119</v>
      </c>
      <c r="E37" s="208" t="s">
        <v>41</v>
      </c>
      <c r="F37" s="208" t="s">
        <v>104</v>
      </c>
      <c r="G37" s="208" t="s">
        <v>87</v>
      </c>
      <c r="H37" s="222" t="s">
        <v>44</v>
      </c>
      <c r="I37" s="136" t="s">
        <v>120</v>
      </c>
      <c r="J37" s="180" t="s">
        <v>121</v>
      </c>
      <c r="K37" s="162">
        <v>300</v>
      </c>
      <c r="L37" s="241">
        <v>1500</v>
      </c>
      <c r="M37" s="208" t="s">
        <v>122</v>
      </c>
      <c r="N37" s="148" t="s">
        <v>26</v>
      </c>
      <c r="O37" s="245" t="s">
        <v>26</v>
      </c>
      <c r="P37" s="247">
        <v>2000</v>
      </c>
      <c r="Q37" s="241">
        <v>5000</v>
      </c>
      <c r="R37" s="172">
        <f t="shared" si="1"/>
        <v>2000</v>
      </c>
    </row>
    <row r="38" spans="1:27" ht="22.5">
      <c r="A38" s="209"/>
      <c r="B38" s="209"/>
      <c r="C38" s="223"/>
      <c r="D38" s="223"/>
      <c r="E38" s="209"/>
      <c r="F38" s="209"/>
      <c r="G38" s="209"/>
      <c r="H38" s="223"/>
      <c r="I38" s="137" t="s">
        <v>123</v>
      </c>
      <c r="J38" s="181" t="s">
        <v>124</v>
      </c>
      <c r="K38" s="163">
        <v>300</v>
      </c>
      <c r="L38" s="239"/>
      <c r="M38" s="209"/>
      <c r="N38" s="150" t="s">
        <v>26</v>
      </c>
      <c r="O38" s="245"/>
      <c r="P38" s="248"/>
      <c r="Q38" s="239"/>
      <c r="R38" s="169">
        <f t="shared" si="1"/>
        <v>0</v>
      </c>
    </row>
    <row r="39" spans="1:27" ht="22.5">
      <c r="A39" s="209"/>
      <c r="B39" s="209"/>
      <c r="C39" s="223"/>
      <c r="D39" s="223"/>
      <c r="E39" s="209"/>
      <c r="F39" s="209"/>
      <c r="G39" s="209"/>
      <c r="H39" s="223"/>
      <c r="I39" s="137" t="s">
        <v>125</v>
      </c>
      <c r="J39" s="181" t="s">
        <v>126</v>
      </c>
      <c r="K39" s="163">
        <v>300</v>
      </c>
      <c r="L39" s="239"/>
      <c r="M39" s="209" t="s">
        <v>53</v>
      </c>
      <c r="N39" s="150" t="s">
        <v>26</v>
      </c>
      <c r="O39" s="245"/>
      <c r="P39" s="248">
        <v>1500</v>
      </c>
      <c r="Q39" s="239"/>
      <c r="R39" s="169">
        <f t="shared" si="1"/>
        <v>1500</v>
      </c>
    </row>
    <row r="40" spans="1:27" ht="22.5">
      <c r="A40" s="209"/>
      <c r="B40" s="209"/>
      <c r="C40" s="223"/>
      <c r="D40" s="223"/>
      <c r="E40" s="209"/>
      <c r="F40" s="209"/>
      <c r="G40" s="209"/>
      <c r="H40" s="223"/>
      <c r="I40" s="137" t="s">
        <v>127</v>
      </c>
      <c r="J40" s="181" t="s">
        <v>128</v>
      </c>
      <c r="K40" s="163">
        <v>300</v>
      </c>
      <c r="L40" s="239"/>
      <c r="M40" s="209"/>
      <c r="N40" s="150" t="s">
        <v>26</v>
      </c>
      <c r="O40" s="245"/>
      <c r="P40" s="248"/>
      <c r="Q40" s="239"/>
      <c r="R40" s="169">
        <f t="shared" si="1"/>
        <v>0</v>
      </c>
    </row>
    <row r="41" spans="1:27" ht="22.5">
      <c r="A41" s="209"/>
      <c r="B41" s="209"/>
      <c r="C41" s="223"/>
      <c r="D41" s="223"/>
      <c r="E41" s="209"/>
      <c r="F41" s="209"/>
      <c r="G41" s="209"/>
      <c r="H41" s="223"/>
      <c r="I41" s="137" t="s">
        <v>129</v>
      </c>
      <c r="J41" s="181" t="s">
        <v>130</v>
      </c>
      <c r="K41" s="163">
        <v>300</v>
      </c>
      <c r="L41" s="239"/>
      <c r="M41" s="137" t="s">
        <v>131</v>
      </c>
      <c r="N41" s="150" t="s">
        <v>26</v>
      </c>
      <c r="O41" s="247"/>
      <c r="P41" s="150">
        <v>1500</v>
      </c>
      <c r="Q41" s="239"/>
      <c r="R41" s="169">
        <f t="shared" si="1"/>
        <v>1500</v>
      </c>
    </row>
    <row r="42" spans="1:27" ht="22.5">
      <c r="A42" s="213">
        <v>10</v>
      </c>
      <c r="B42" s="209">
        <v>2020</v>
      </c>
      <c r="C42" s="223" t="s">
        <v>39</v>
      </c>
      <c r="D42" s="223" t="s">
        <v>132</v>
      </c>
      <c r="E42" s="209" t="s">
        <v>19</v>
      </c>
      <c r="F42" s="209" t="s">
        <v>104</v>
      </c>
      <c r="G42" s="209" t="s">
        <v>72</v>
      </c>
      <c r="H42" s="223" t="s">
        <v>44</v>
      </c>
      <c r="I42" s="138" t="s">
        <v>133</v>
      </c>
      <c r="J42" s="138" t="s">
        <v>134</v>
      </c>
      <c r="K42" s="156">
        <v>900</v>
      </c>
      <c r="L42" s="239">
        <v>1500</v>
      </c>
      <c r="M42" s="137" t="s">
        <v>135</v>
      </c>
      <c r="N42" s="150" t="s">
        <v>26</v>
      </c>
      <c r="O42" s="248" t="s">
        <v>26</v>
      </c>
      <c r="P42" s="150">
        <v>2500</v>
      </c>
      <c r="Q42" s="239">
        <v>5000</v>
      </c>
      <c r="R42" s="169">
        <f t="shared" si="1"/>
        <v>2500</v>
      </c>
    </row>
    <row r="43" spans="1:27" s="132" customFormat="1" ht="22.5">
      <c r="A43" s="213"/>
      <c r="B43" s="209"/>
      <c r="C43" s="223"/>
      <c r="D43" s="223"/>
      <c r="E43" s="209"/>
      <c r="F43" s="209"/>
      <c r="G43" s="209"/>
      <c r="H43" s="223"/>
      <c r="I43" s="138" t="s">
        <v>136</v>
      </c>
      <c r="J43" s="138" t="s">
        <v>137</v>
      </c>
      <c r="K43" s="156">
        <v>300</v>
      </c>
      <c r="L43" s="239"/>
      <c r="M43" s="137" t="s">
        <v>35</v>
      </c>
      <c r="N43" s="114"/>
      <c r="O43" s="248"/>
      <c r="P43" s="150">
        <v>2500</v>
      </c>
      <c r="Q43" s="239"/>
      <c r="R43" s="169" t="e">
        <f>SUM(#REF!,P43)</f>
        <v>#REF!</v>
      </c>
      <c r="T43" s="173"/>
      <c r="U43" s="173"/>
      <c r="V43" s="173"/>
      <c r="W43" s="173"/>
      <c r="X43" s="173"/>
      <c r="Y43" s="174"/>
      <c r="Z43" s="174"/>
      <c r="AA43" s="174"/>
    </row>
    <row r="44" spans="1:27" s="132" customFormat="1" ht="22.5">
      <c r="A44" s="213"/>
      <c r="B44" s="209"/>
      <c r="C44" s="223"/>
      <c r="D44" s="223"/>
      <c r="E44" s="209"/>
      <c r="F44" s="209"/>
      <c r="G44" s="209"/>
      <c r="H44" s="223"/>
      <c r="I44" s="138" t="s">
        <v>138</v>
      </c>
      <c r="J44" s="138" t="s">
        <v>139</v>
      </c>
      <c r="K44" s="156">
        <v>300</v>
      </c>
      <c r="L44" s="239"/>
      <c r="M44" s="164"/>
      <c r="N44" s="150" t="s">
        <v>26</v>
      </c>
      <c r="O44" s="248"/>
      <c r="P44" s="164"/>
      <c r="Q44" s="239"/>
      <c r="R44" s="169" t="e">
        <f>SUM(#REF!,P44)</f>
        <v>#REF!</v>
      </c>
      <c r="T44" s="173"/>
      <c r="U44" s="173"/>
      <c r="V44" s="173"/>
      <c r="W44" s="173"/>
      <c r="X44" s="173"/>
      <c r="Y44" s="174"/>
      <c r="Z44" s="174"/>
      <c r="AA44" s="174"/>
    </row>
    <row r="45" spans="1:27" s="132" customFormat="1" ht="22.5">
      <c r="A45" s="210" t="s">
        <v>140</v>
      </c>
      <c r="B45" s="217">
        <v>44105</v>
      </c>
      <c r="C45" s="220" t="s">
        <v>58</v>
      </c>
      <c r="D45" s="218" t="s">
        <v>141</v>
      </c>
      <c r="E45" s="227" t="s">
        <v>19</v>
      </c>
      <c r="F45" s="220" t="s">
        <v>104</v>
      </c>
      <c r="G45" s="220" t="s">
        <v>60</v>
      </c>
      <c r="H45" s="220" t="s">
        <v>44</v>
      </c>
      <c r="I45" s="139" t="s">
        <v>142</v>
      </c>
      <c r="J45" s="153" t="s">
        <v>143</v>
      </c>
      <c r="K45" s="154">
        <v>600</v>
      </c>
      <c r="L45" s="242">
        <v>1500</v>
      </c>
      <c r="M45" s="139" t="s">
        <v>144</v>
      </c>
      <c r="N45" s="154"/>
      <c r="O45" s="238"/>
      <c r="P45" s="154">
        <v>2000</v>
      </c>
      <c r="Q45" s="238">
        <v>5000</v>
      </c>
      <c r="R45" s="169">
        <f>SUM(N45,P45)</f>
        <v>2000</v>
      </c>
      <c r="T45" s="173"/>
      <c r="U45" s="173"/>
      <c r="V45" s="173"/>
      <c r="W45" s="173"/>
      <c r="X45" s="173"/>
      <c r="Y45" s="174"/>
      <c r="Z45" s="174"/>
      <c r="AA45" s="174"/>
    </row>
    <row r="46" spans="1:27" s="132" customFormat="1" ht="22.5">
      <c r="A46" s="210"/>
      <c r="B46" s="220"/>
      <c r="C46" s="220"/>
      <c r="D46" s="218"/>
      <c r="E46" s="227"/>
      <c r="F46" s="220"/>
      <c r="G46" s="227"/>
      <c r="H46" s="220"/>
      <c r="I46" s="139" t="s">
        <v>145</v>
      </c>
      <c r="J46" s="153" t="s">
        <v>146</v>
      </c>
      <c r="K46" s="154">
        <v>500</v>
      </c>
      <c r="L46" s="242"/>
      <c r="M46" s="139" t="s">
        <v>63</v>
      </c>
      <c r="N46" s="154"/>
      <c r="O46" s="238"/>
      <c r="P46" s="154">
        <v>2000</v>
      </c>
      <c r="Q46" s="238"/>
      <c r="R46" s="169">
        <f>SUM(N46,P46)</f>
        <v>2000</v>
      </c>
      <c r="S46" s="173"/>
      <c r="T46" s="173"/>
      <c r="U46" s="173"/>
      <c r="V46" s="174"/>
      <c r="W46" s="174"/>
    </row>
    <row r="47" spans="1:27" s="132" customFormat="1" ht="22.5">
      <c r="A47" s="210"/>
      <c r="B47" s="220"/>
      <c r="C47" s="220"/>
      <c r="D47" s="218"/>
      <c r="E47" s="227"/>
      <c r="F47" s="220"/>
      <c r="G47" s="227"/>
      <c r="H47" s="220"/>
      <c r="I47" s="139" t="s">
        <v>147</v>
      </c>
      <c r="J47" s="153" t="s">
        <v>148</v>
      </c>
      <c r="K47" s="154">
        <v>400</v>
      </c>
      <c r="L47" s="242"/>
      <c r="M47" s="155" t="s">
        <v>149</v>
      </c>
      <c r="N47" s="155"/>
      <c r="O47" s="238"/>
      <c r="P47" s="154">
        <v>1000</v>
      </c>
      <c r="Q47" s="238"/>
      <c r="R47" s="169">
        <f>SUM(N47,P47)</f>
        <v>1000</v>
      </c>
      <c r="S47" s="173"/>
      <c r="T47" s="173"/>
      <c r="U47" s="173"/>
      <c r="V47" s="174"/>
      <c r="W47" s="174"/>
    </row>
    <row r="48" spans="1:27" s="132" customFormat="1" ht="31.5">
      <c r="A48" s="76"/>
      <c r="B48" s="77"/>
      <c r="C48" s="77"/>
      <c r="D48" s="77"/>
      <c r="E48" s="77"/>
      <c r="F48" s="77"/>
      <c r="G48" s="77"/>
      <c r="H48" s="76"/>
      <c r="I48" s="201" t="s">
        <v>150</v>
      </c>
      <c r="J48" s="202"/>
      <c r="K48" s="203"/>
      <c r="L48" s="128">
        <f>SUM(L4:L47)</f>
        <v>43000</v>
      </c>
      <c r="M48" s="201" t="s">
        <v>151</v>
      </c>
      <c r="N48" s="202"/>
      <c r="O48" s="202"/>
      <c r="P48" s="202"/>
      <c r="Q48" s="203"/>
      <c r="R48" s="175">
        <f>SUM(Q4:Q13,O4)</f>
        <v>60000</v>
      </c>
      <c r="S48" s="173"/>
      <c r="T48" s="173"/>
      <c r="U48" s="173"/>
      <c r="V48" s="173"/>
      <c r="W48" s="173"/>
      <c r="X48" s="173"/>
      <c r="Y48" s="174"/>
      <c r="Z48" s="174"/>
      <c r="AA48" s="174"/>
    </row>
    <row r="49" spans="1:27" s="132" customFormat="1" ht="31.5">
      <c r="A49" s="204" t="s">
        <v>152</v>
      </c>
      <c r="B49" s="205"/>
      <c r="C49" s="205"/>
      <c r="D49" s="205"/>
      <c r="E49" s="204">
        <f>SUM(L48,R48)</f>
        <v>103000</v>
      </c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6"/>
      <c r="S49"/>
      <c r="T49"/>
      <c r="U49"/>
      <c r="V49" s="173"/>
      <c r="W49" s="173"/>
      <c r="X49" s="173"/>
      <c r="Y49" s="174"/>
      <c r="Z49" s="174"/>
      <c r="AA49" s="174"/>
    </row>
    <row r="50" spans="1:27" s="132" customFormat="1" ht="22.5">
      <c r="R50" s="176"/>
      <c r="S50"/>
      <c r="T50"/>
      <c r="U50"/>
      <c r="V50" s="173"/>
      <c r="W50" s="173"/>
      <c r="X50" s="173"/>
      <c r="Y50" s="174"/>
      <c r="Z50" s="174"/>
      <c r="AA50" s="174"/>
    </row>
    <row r="51" spans="1:27" s="132" customFormat="1" ht="18" customHeight="1">
      <c r="R51" s="176"/>
      <c r="S51"/>
      <c r="T51"/>
      <c r="U51"/>
      <c r="V51" s="173"/>
      <c r="W51" s="173"/>
      <c r="X51" s="173"/>
      <c r="Y51" s="174"/>
      <c r="Z51" s="174"/>
      <c r="AA51" s="174"/>
    </row>
    <row r="52" spans="1:27" s="132" customFormat="1" ht="18" customHeight="1">
      <c r="R52" s="176"/>
      <c r="S52"/>
      <c r="T52"/>
      <c r="U52"/>
      <c r="V52" s="173"/>
      <c r="W52" s="173"/>
      <c r="X52" s="173"/>
      <c r="Y52" s="174"/>
      <c r="Z52" s="174"/>
      <c r="AA52" s="174"/>
    </row>
    <row r="53" spans="1:27" s="132" customFormat="1" ht="36" customHeight="1">
      <c r="R53" s="176"/>
      <c r="S53"/>
      <c r="T53"/>
      <c r="U53"/>
      <c r="V53" s="173"/>
      <c r="W53" s="173"/>
      <c r="X53" s="173"/>
      <c r="Y53" s="174"/>
      <c r="Z53" s="174"/>
      <c r="AA53" s="174"/>
    </row>
    <row r="54" spans="1:27" s="132" customFormat="1" ht="36" customHeight="1">
      <c r="R54" s="176"/>
      <c r="S54"/>
      <c r="T54"/>
      <c r="U54"/>
      <c r="V54" s="173"/>
      <c r="W54" s="173"/>
      <c r="X54" s="173"/>
      <c r="Y54" s="174"/>
      <c r="Z54" s="174"/>
      <c r="AA54" s="174"/>
    </row>
    <row r="55" spans="1:27" s="132" customFormat="1" ht="36" customHeight="1">
      <c r="R55" s="176"/>
      <c r="S55"/>
      <c r="T55"/>
      <c r="U55"/>
      <c r="V55" s="173"/>
      <c r="W55" s="173"/>
      <c r="X55" s="173"/>
      <c r="Y55" s="174"/>
      <c r="Z55" s="174"/>
      <c r="AA55" s="174"/>
    </row>
    <row r="56" spans="1:27" s="132" customFormat="1" ht="36" customHeight="1">
      <c r="R56" s="176"/>
      <c r="S56"/>
      <c r="T56"/>
      <c r="U56"/>
      <c r="V56" s="173"/>
      <c r="W56" s="173"/>
      <c r="X56" s="173"/>
      <c r="Y56" s="174"/>
      <c r="Z56" s="174"/>
      <c r="AA56" s="174"/>
    </row>
    <row r="57" spans="1:27" s="132" customFormat="1" ht="36" customHeight="1">
      <c r="R57" s="176"/>
      <c r="S57"/>
      <c r="T57"/>
      <c r="U57"/>
      <c r="V57" s="173"/>
      <c r="W57" s="173"/>
      <c r="X57" s="173"/>
      <c r="Y57" s="174"/>
      <c r="Z57" s="174"/>
      <c r="AA57" s="174"/>
    </row>
    <row r="58" spans="1:27" s="132" customFormat="1" ht="36" customHeight="1">
      <c r="R58" s="176"/>
      <c r="S58"/>
      <c r="T58"/>
      <c r="U58"/>
      <c r="V58" s="173"/>
      <c r="W58" s="173"/>
      <c r="X58" s="173"/>
      <c r="Y58" s="174"/>
      <c r="Z58" s="174"/>
      <c r="AA58" s="174"/>
    </row>
  </sheetData>
  <mergeCells count="131">
    <mergeCell ref="O42:O44"/>
    <mergeCell ref="O45:O47"/>
    <mergeCell ref="P37:P38"/>
    <mergeCell ref="P39:P40"/>
    <mergeCell ref="Q4:Q8"/>
    <mergeCell ref="Q9:Q13"/>
    <mergeCell ref="Q14:Q16"/>
    <mergeCell ref="Q18:Q22"/>
    <mergeCell ref="Q23:Q25"/>
    <mergeCell ref="Q26:Q28"/>
    <mergeCell ref="Q29:Q33"/>
    <mergeCell ref="Q34:Q36"/>
    <mergeCell ref="Q37:Q41"/>
    <mergeCell ref="Q42:Q44"/>
    <mergeCell ref="Q45:Q47"/>
    <mergeCell ref="M37:M38"/>
    <mergeCell ref="M39:M40"/>
    <mergeCell ref="O4:O8"/>
    <mergeCell ref="O9:O13"/>
    <mergeCell ref="O14:O16"/>
    <mergeCell ref="O18:O22"/>
    <mergeCell ref="O23:O25"/>
    <mergeCell ref="O26:O28"/>
    <mergeCell ref="O29:O33"/>
    <mergeCell ref="O34:O36"/>
    <mergeCell ref="O37:O41"/>
    <mergeCell ref="H42:H44"/>
    <mergeCell ref="H45:H47"/>
    <mergeCell ref="L4:L8"/>
    <mergeCell ref="L9:L13"/>
    <mergeCell ref="L14:L17"/>
    <mergeCell ref="L18:L22"/>
    <mergeCell ref="L23:L25"/>
    <mergeCell ref="L26:L28"/>
    <mergeCell ref="L29:L33"/>
    <mergeCell ref="L34:L36"/>
    <mergeCell ref="L37:L41"/>
    <mergeCell ref="L42:L44"/>
    <mergeCell ref="L45:L47"/>
    <mergeCell ref="H4:H8"/>
    <mergeCell ref="H9:H13"/>
    <mergeCell ref="H14:H17"/>
    <mergeCell ref="H18:H22"/>
    <mergeCell ref="H23:H25"/>
    <mergeCell ref="H26:H28"/>
    <mergeCell ref="H29:H33"/>
    <mergeCell ref="H34:H36"/>
    <mergeCell ref="H37:H41"/>
    <mergeCell ref="F42:F44"/>
    <mergeCell ref="F45:F47"/>
    <mergeCell ref="G4:G8"/>
    <mergeCell ref="G9:G13"/>
    <mergeCell ref="G14:G17"/>
    <mergeCell ref="G18:G22"/>
    <mergeCell ref="G23:G25"/>
    <mergeCell ref="G26:G28"/>
    <mergeCell ref="G29:G33"/>
    <mergeCell ref="G34:G36"/>
    <mergeCell ref="G37:G41"/>
    <mergeCell ref="G42:G44"/>
    <mergeCell ref="G45:G47"/>
    <mergeCell ref="F4:F8"/>
    <mergeCell ref="F9:F13"/>
    <mergeCell ref="F14:F17"/>
    <mergeCell ref="F18:F22"/>
    <mergeCell ref="F23:F25"/>
    <mergeCell ref="F26:F28"/>
    <mergeCell ref="F29:F33"/>
    <mergeCell ref="F34:F36"/>
    <mergeCell ref="F37:F41"/>
    <mergeCell ref="D42:D44"/>
    <mergeCell ref="D45:D47"/>
    <mergeCell ref="E4:E8"/>
    <mergeCell ref="E9:E13"/>
    <mergeCell ref="E14:E17"/>
    <mergeCell ref="E18:E22"/>
    <mergeCell ref="E23:E25"/>
    <mergeCell ref="E26:E28"/>
    <mergeCell ref="E29:E33"/>
    <mergeCell ref="E34:E36"/>
    <mergeCell ref="E37:E41"/>
    <mergeCell ref="E42:E44"/>
    <mergeCell ref="E45:E47"/>
    <mergeCell ref="D4:D8"/>
    <mergeCell ref="D9:D13"/>
    <mergeCell ref="D14:D17"/>
    <mergeCell ref="D18:D22"/>
    <mergeCell ref="D23:D25"/>
    <mergeCell ref="D26:D28"/>
    <mergeCell ref="D29:D33"/>
    <mergeCell ref="D34:D36"/>
    <mergeCell ref="D37:D41"/>
    <mergeCell ref="B34:B36"/>
    <mergeCell ref="B37:B41"/>
    <mergeCell ref="B42:B44"/>
    <mergeCell ref="B45:B47"/>
    <mergeCell ref="C4:C8"/>
    <mergeCell ref="C9:C13"/>
    <mergeCell ref="C14:C17"/>
    <mergeCell ref="C18:C22"/>
    <mergeCell ref="C23:C25"/>
    <mergeCell ref="C26:C28"/>
    <mergeCell ref="C29:C33"/>
    <mergeCell ref="C34:C36"/>
    <mergeCell ref="C37:C41"/>
    <mergeCell ref="C42:C44"/>
    <mergeCell ref="C45:C47"/>
    <mergeCell ref="A1:Q1"/>
    <mergeCell ref="A2:R2"/>
    <mergeCell ref="I48:K48"/>
    <mergeCell ref="M48:Q48"/>
    <mergeCell ref="A49:D49"/>
    <mergeCell ref="E49:R49"/>
    <mergeCell ref="A4:A8"/>
    <mergeCell ref="A9:A13"/>
    <mergeCell ref="A14:A17"/>
    <mergeCell ref="A18:A22"/>
    <mergeCell ref="A23:A25"/>
    <mergeCell ref="A26:A28"/>
    <mergeCell ref="A29:A33"/>
    <mergeCell ref="A34:A36"/>
    <mergeCell ref="A37:A41"/>
    <mergeCell ref="A42:A44"/>
    <mergeCell ref="A45:A47"/>
    <mergeCell ref="B4:B8"/>
    <mergeCell ref="B9:B13"/>
    <mergeCell ref="B14:B17"/>
    <mergeCell ref="B18:B22"/>
    <mergeCell ref="B23:B25"/>
    <mergeCell ref="B26:B28"/>
    <mergeCell ref="B29:B33"/>
  </mergeCells>
  <phoneticPr fontId="3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zoomScale="55" zoomScaleNormal="55" workbookViewId="0">
      <selection sqref="A1:R1"/>
    </sheetView>
  </sheetViews>
  <sheetFormatPr defaultColWidth="9" defaultRowHeight="13.5"/>
  <cols>
    <col min="2" max="2" width="9.625"/>
    <col min="3" max="4" width="24" customWidth="1"/>
    <col min="8" max="8" width="26.375" customWidth="1"/>
    <col min="10" max="10" width="31.125" style="1" customWidth="1"/>
    <col min="12" max="12" width="27.875"/>
    <col min="14" max="14" width="11.625" customWidth="1"/>
    <col min="15" max="15" width="9.125"/>
    <col min="16" max="16" width="20.5" customWidth="1"/>
    <col min="17" max="17" width="16.5"/>
    <col min="18" max="18" width="30.625" customWidth="1"/>
  </cols>
  <sheetData>
    <row r="1" spans="1:18" ht="33.75">
      <c r="A1" s="196" t="s">
        <v>623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8" ht="33.75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</row>
    <row r="3" spans="1:18" ht="40.5">
      <c r="A3" s="107" t="s">
        <v>1</v>
      </c>
      <c r="B3" s="107" t="s">
        <v>2</v>
      </c>
      <c r="C3" s="73" t="s">
        <v>3</v>
      </c>
      <c r="D3" s="73" t="s">
        <v>4</v>
      </c>
      <c r="E3" s="107" t="s">
        <v>5</v>
      </c>
      <c r="F3" s="107" t="s">
        <v>6</v>
      </c>
      <c r="G3" s="107" t="s">
        <v>7</v>
      </c>
      <c r="H3" s="73" t="s">
        <v>8</v>
      </c>
      <c r="I3" s="73" t="s">
        <v>9</v>
      </c>
      <c r="J3" s="107" t="s">
        <v>10</v>
      </c>
      <c r="K3" s="107" t="s">
        <v>11</v>
      </c>
      <c r="L3" s="107" t="s">
        <v>12</v>
      </c>
      <c r="M3" s="2" t="s">
        <v>153</v>
      </c>
      <c r="N3" s="73" t="s">
        <v>13</v>
      </c>
      <c r="O3" s="107" t="s">
        <v>12</v>
      </c>
      <c r="P3" s="61" t="s">
        <v>14</v>
      </c>
      <c r="Q3" s="121" t="s">
        <v>12</v>
      </c>
      <c r="R3" s="107" t="s">
        <v>15</v>
      </c>
    </row>
    <row r="4" spans="1:18" ht="22.5">
      <c r="A4" s="252">
        <v>1</v>
      </c>
      <c r="B4" s="261" t="s">
        <v>154</v>
      </c>
      <c r="C4" s="252" t="s">
        <v>155</v>
      </c>
      <c r="D4" s="252" t="s">
        <v>156</v>
      </c>
      <c r="E4" s="256" t="s">
        <v>41</v>
      </c>
      <c r="F4" s="252" t="s">
        <v>42</v>
      </c>
      <c r="G4" s="256" t="s">
        <v>43</v>
      </c>
      <c r="H4" s="264" t="s">
        <v>44</v>
      </c>
      <c r="I4" s="108" t="s">
        <v>157</v>
      </c>
      <c r="J4" s="112" t="s">
        <v>158</v>
      </c>
      <c r="K4" s="113" t="s">
        <v>159</v>
      </c>
      <c r="L4" s="275">
        <v>4000</v>
      </c>
      <c r="M4" s="109" t="s">
        <v>50</v>
      </c>
      <c r="N4" s="114" t="s">
        <v>26</v>
      </c>
      <c r="O4" s="205"/>
      <c r="P4" s="115">
        <v>7000</v>
      </c>
      <c r="Q4" s="290">
        <v>10000</v>
      </c>
      <c r="R4" s="122">
        <f>SUM(N4,P4)</f>
        <v>7000</v>
      </c>
    </row>
    <row r="5" spans="1:18" ht="22.5">
      <c r="A5" s="252"/>
      <c r="B5" s="261"/>
      <c r="C5" s="252"/>
      <c r="D5" s="252"/>
      <c r="E5" s="256"/>
      <c r="F5" s="252"/>
      <c r="G5" s="256"/>
      <c r="H5" s="264"/>
      <c r="I5" s="10" t="s">
        <v>160</v>
      </c>
      <c r="J5" s="182" t="s">
        <v>161</v>
      </c>
      <c r="K5" s="113" t="s">
        <v>162</v>
      </c>
      <c r="L5" s="275"/>
      <c r="M5" s="109" t="s">
        <v>163</v>
      </c>
      <c r="N5" s="114" t="s">
        <v>26</v>
      </c>
      <c r="O5" s="205"/>
      <c r="P5" s="115">
        <v>500</v>
      </c>
      <c r="Q5" s="290"/>
      <c r="R5" s="122">
        <f t="shared" ref="R5:R37" si="0">SUM(N5,P5)</f>
        <v>500</v>
      </c>
    </row>
    <row r="6" spans="1:18" ht="22.5">
      <c r="A6" s="252"/>
      <c r="B6" s="261"/>
      <c r="C6" s="252"/>
      <c r="D6" s="252"/>
      <c r="E6" s="256"/>
      <c r="F6" s="252"/>
      <c r="G6" s="256"/>
      <c r="H6" s="264"/>
      <c r="I6" s="10" t="s">
        <v>164</v>
      </c>
      <c r="J6" s="182" t="s">
        <v>165</v>
      </c>
      <c r="K6" s="113" t="s">
        <v>162</v>
      </c>
      <c r="L6" s="275"/>
      <c r="M6" s="109" t="s">
        <v>35</v>
      </c>
      <c r="N6" s="114" t="s">
        <v>26</v>
      </c>
      <c r="O6" s="205"/>
      <c r="P6" s="115">
        <v>1000</v>
      </c>
      <c r="Q6" s="290"/>
      <c r="R6" s="122">
        <f t="shared" si="0"/>
        <v>1000</v>
      </c>
    </row>
    <row r="7" spans="1:18" ht="22.5">
      <c r="A7" s="252"/>
      <c r="B7" s="261"/>
      <c r="C7" s="252"/>
      <c r="D7" s="252"/>
      <c r="E7" s="256"/>
      <c r="F7" s="252"/>
      <c r="G7" s="256"/>
      <c r="H7" s="264"/>
      <c r="I7" s="10" t="s">
        <v>166</v>
      </c>
      <c r="J7" s="182" t="s">
        <v>167</v>
      </c>
      <c r="K7" s="113" t="s">
        <v>162</v>
      </c>
      <c r="L7" s="275"/>
      <c r="M7" s="108" t="s">
        <v>53</v>
      </c>
      <c r="N7" s="114" t="s">
        <v>26</v>
      </c>
      <c r="O7" s="205"/>
      <c r="P7" s="115">
        <v>1000</v>
      </c>
      <c r="Q7" s="290"/>
      <c r="R7" s="122">
        <f t="shared" si="0"/>
        <v>1000</v>
      </c>
    </row>
    <row r="8" spans="1:18" ht="22.5">
      <c r="A8" s="252"/>
      <c r="B8" s="261"/>
      <c r="C8" s="252"/>
      <c r="D8" s="252"/>
      <c r="E8" s="256"/>
      <c r="F8" s="252"/>
      <c r="G8" s="256"/>
      <c r="H8" s="264"/>
      <c r="I8" s="10" t="s">
        <v>168</v>
      </c>
      <c r="J8" s="182" t="s">
        <v>169</v>
      </c>
      <c r="K8" s="116">
        <v>500</v>
      </c>
      <c r="L8" s="275"/>
      <c r="M8" s="109" t="s">
        <v>170</v>
      </c>
      <c r="N8" s="114" t="s">
        <v>26</v>
      </c>
      <c r="O8" s="205"/>
      <c r="P8" s="116">
        <v>500</v>
      </c>
      <c r="Q8" s="290"/>
      <c r="R8" s="122">
        <f t="shared" si="0"/>
        <v>500</v>
      </c>
    </row>
    <row r="9" spans="1:18" ht="22.5">
      <c r="A9" s="252"/>
      <c r="B9" s="261"/>
      <c r="C9" s="252"/>
      <c r="D9" s="252"/>
      <c r="E9" s="256"/>
      <c r="F9" s="252"/>
      <c r="G9" s="256"/>
      <c r="H9" s="264"/>
      <c r="I9" s="10" t="s">
        <v>171</v>
      </c>
      <c r="J9" s="182" t="s">
        <v>172</v>
      </c>
      <c r="K9" s="116">
        <v>800</v>
      </c>
      <c r="L9" s="275"/>
      <c r="M9" s="116"/>
      <c r="N9" s="114" t="s">
        <v>26</v>
      </c>
      <c r="O9" s="205"/>
      <c r="P9" s="116"/>
      <c r="Q9" s="290"/>
      <c r="R9" s="122" t="s">
        <v>26</v>
      </c>
    </row>
    <row r="10" spans="1:18" ht="22.5">
      <c r="A10" s="252"/>
      <c r="B10" s="261"/>
      <c r="C10" s="252"/>
      <c r="D10" s="252"/>
      <c r="E10" s="256"/>
      <c r="F10" s="252"/>
      <c r="G10" s="256"/>
      <c r="H10" s="264"/>
      <c r="I10" s="10" t="s">
        <v>173</v>
      </c>
      <c r="J10" s="182" t="s">
        <v>174</v>
      </c>
      <c r="K10" s="116">
        <v>600</v>
      </c>
      <c r="L10" s="275"/>
      <c r="M10" s="116"/>
      <c r="N10" s="114" t="s">
        <v>26</v>
      </c>
      <c r="O10" s="205"/>
      <c r="P10" s="116"/>
      <c r="Q10" s="290"/>
      <c r="R10" s="122" t="s">
        <v>26</v>
      </c>
    </row>
    <row r="11" spans="1:18" ht="22.5">
      <c r="A11" s="253">
        <v>2</v>
      </c>
      <c r="B11" s="262" t="s">
        <v>175</v>
      </c>
      <c r="C11" s="255" t="s">
        <v>176</v>
      </c>
      <c r="D11" s="255" t="s">
        <v>177</v>
      </c>
      <c r="E11" s="255" t="s">
        <v>41</v>
      </c>
      <c r="F11" s="255" t="s">
        <v>42</v>
      </c>
      <c r="G11" s="272" t="s">
        <v>72</v>
      </c>
      <c r="H11" s="255" t="s">
        <v>44</v>
      </c>
      <c r="I11" s="111" t="s">
        <v>54</v>
      </c>
      <c r="J11" s="112" t="s">
        <v>178</v>
      </c>
      <c r="K11" s="110" t="s">
        <v>179</v>
      </c>
      <c r="L11" s="276">
        <v>4000</v>
      </c>
      <c r="M11" s="111" t="s">
        <v>25</v>
      </c>
      <c r="N11" s="114" t="s">
        <v>26</v>
      </c>
      <c r="O11" s="205"/>
      <c r="P11" s="117">
        <v>7000</v>
      </c>
      <c r="Q11" s="291">
        <v>10000</v>
      </c>
      <c r="R11" s="122">
        <f t="shared" si="0"/>
        <v>7000</v>
      </c>
    </row>
    <row r="12" spans="1:18" ht="22.5">
      <c r="A12" s="253"/>
      <c r="B12" s="262"/>
      <c r="C12" s="255"/>
      <c r="D12" s="255"/>
      <c r="E12" s="255"/>
      <c r="F12" s="255"/>
      <c r="G12" s="272"/>
      <c r="H12" s="255"/>
      <c r="I12" s="111" t="s">
        <v>180</v>
      </c>
      <c r="J12" s="112" t="s">
        <v>178</v>
      </c>
      <c r="K12" s="110" t="s">
        <v>179</v>
      </c>
      <c r="L12" s="276"/>
      <c r="M12" s="111" t="s">
        <v>29</v>
      </c>
      <c r="N12" s="114" t="s">
        <v>26</v>
      </c>
      <c r="O12" s="205"/>
      <c r="P12" s="117">
        <v>3000</v>
      </c>
      <c r="Q12" s="291"/>
      <c r="R12" s="122">
        <f t="shared" si="0"/>
        <v>3000</v>
      </c>
    </row>
    <row r="13" spans="1:18" ht="22.5">
      <c r="A13" s="253"/>
      <c r="B13" s="262"/>
      <c r="C13" s="255"/>
      <c r="D13" s="255"/>
      <c r="E13" s="255"/>
      <c r="F13" s="255"/>
      <c r="G13" s="272"/>
      <c r="H13" s="255"/>
      <c r="I13" s="111" t="s">
        <v>181</v>
      </c>
      <c r="J13" s="112" t="s">
        <v>182</v>
      </c>
      <c r="K13" s="110" t="s">
        <v>179</v>
      </c>
      <c r="L13" s="276"/>
      <c r="M13" s="111"/>
      <c r="N13" s="114" t="s">
        <v>26</v>
      </c>
      <c r="O13" s="205"/>
      <c r="P13" s="117"/>
      <c r="Q13" s="291"/>
      <c r="R13" s="122" t="s">
        <v>26</v>
      </c>
    </row>
    <row r="14" spans="1:18" ht="22.5">
      <c r="A14" s="253"/>
      <c r="B14" s="262"/>
      <c r="C14" s="255"/>
      <c r="D14" s="255"/>
      <c r="E14" s="255"/>
      <c r="F14" s="255"/>
      <c r="G14" s="272"/>
      <c r="H14" s="255"/>
      <c r="I14" s="111" t="s">
        <v>183</v>
      </c>
      <c r="J14" s="112" t="s">
        <v>184</v>
      </c>
      <c r="K14" s="110" t="s">
        <v>179</v>
      </c>
      <c r="L14" s="276"/>
      <c r="M14" s="111"/>
      <c r="N14" s="114" t="s">
        <v>26</v>
      </c>
      <c r="O14" s="205"/>
      <c r="P14" s="117"/>
      <c r="Q14" s="291"/>
      <c r="R14" s="122" t="s">
        <v>26</v>
      </c>
    </row>
    <row r="15" spans="1:18" ht="22.5">
      <c r="A15" s="253"/>
      <c r="B15" s="262"/>
      <c r="C15" s="255"/>
      <c r="D15" s="255"/>
      <c r="E15" s="255"/>
      <c r="F15" s="255"/>
      <c r="G15" s="272"/>
      <c r="H15" s="255"/>
      <c r="I15" s="111" t="s">
        <v>185</v>
      </c>
      <c r="J15" s="112" t="s">
        <v>186</v>
      </c>
      <c r="K15" s="110" t="s">
        <v>179</v>
      </c>
      <c r="L15" s="276"/>
      <c r="M15" s="111"/>
      <c r="N15" s="114" t="s">
        <v>26</v>
      </c>
      <c r="O15" s="205"/>
      <c r="P15" s="117"/>
      <c r="Q15" s="291"/>
      <c r="R15" s="122" t="s">
        <v>26</v>
      </c>
    </row>
    <row r="16" spans="1:18" ht="22.5">
      <c r="A16" s="252">
        <v>3</v>
      </c>
      <c r="B16" s="252">
        <v>2021</v>
      </c>
      <c r="C16" s="252" t="s">
        <v>187</v>
      </c>
      <c r="D16" s="252" t="s">
        <v>156</v>
      </c>
      <c r="E16" s="252" t="s">
        <v>19</v>
      </c>
      <c r="F16" s="252" t="s">
        <v>20</v>
      </c>
      <c r="G16" s="256" t="s">
        <v>72</v>
      </c>
      <c r="H16" s="252" t="s">
        <v>44</v>
      </c>
      <c r="I16" s="10" t="s">
        <v>188</v>
      </c>
      <c r="J16" s="182" t="s">
        <v>189</v>
      </c>
      <c r="K16" s="16">
        <v>1200</v>
      </c>
      <c r="L16" s="277">
        <v>2500</v>
      </c>
      <c r="M16" s="10" t="s">
        <v>190</v>
      </c>
      <c r="N16" s="114" t="s">
        <v>26</v>
      </c>
      <c r="O16" s="205"/>
      <c r="P16" s="20">
        <v>4000</v>
      </c>
      <c r="Q16" s="290">
        <v>8000</v>
      </c>
      <c r="R16" s="122">
        <f t="shared" si="0"/>
        <v>4000</v>
      </c>
    </row>
    <row r="17" spans="1:18" ht="22.5">
      <c r="A17" s="252"/>
      <c r="B17" s="252"/>
      <c r="C17" s="252"/>
      <c r="D17" s="252"/>
      <c r="E17" s="252"/>
      <c r="F17" s="252"/>
      <c r="G17" s="256"/>
      <c r="H17" s="252"/>
      <c r="I17" s="10" t="s">
        <v>191</v>
      </c>
      <c r="J17" s="182" t="s">
        <v>192</v>
      </c>
      <c r="K17" s="16">
        <v>500</v>
      </c>
      <c r="L17" s="277"/>
      <c r="M17" s="10" t="s">
        <v>193</v>
      </c>
      <c r="N17" s="114" t="s">
        <v>26</v>
      </c>
      <c r="O17" s="205"/>
      <c r="P17" s="20">
        <v>2000</v>
      </c>
      <c r="Q17" s="290"/>
      <c r="R17" s="122">
        <f t="shared" si="0"/>
        <v>2000</v>
      </c>
    </row>
    <row r="18" spans="1:18" ht="22.5">
      <c r="A18" s="252"/>
      <c r="B18" s="252"/>
      <c r="C18" s="252"/>
      <c r="D18" s="252"/>
      <c r="E18" s="252"/>
      <c r="F18" s="252"/>
      <c r="G18" s="256"/>
      <c r="H18" s="252"/>
      <c r="I18" s="10" t="s">
        <v>194</v>
      </c>
      <c r="J18" s="182" t="s">
        <v>195</v>
      </c>
      <c r="K18" s="16">
        <v>500</v>
      </c>
      <c r="L18" s="277"/>
      <c r="M18" s="10" t="s">
        <v>196</v>
      </c>
      <c r="N18" s="114" t="s">
        <v>26</v>
      </c>
      <c r="O18" s="205"/>
      <c r="P18" s="20">
        <v>1200</v>
      </c>
      <c r="Q18" s="290"/>
      <c r="R18" s="122">
        <f t="shared" si="0"/>
        <v>1200</v>
      </c>
    </row>
    <row r="19" spans="1:18" ht="22.5">
      <c r="A19" s="252"/>
      <c r="B19" s="252"/>
      <c r="C19" s="252"/>
      <c r="D19" s="252"/>
      <c r="E19" s="252"/>
      <c r="F19" s="252"/>
      <c r="G19" s="256"/>
      <c r="H19" s="252"/>
      <c r="I19" s="10" t="s">
        <v>197</v>
      </c>
      <c r="J19" s="182" t="s">
        <v>198</v>
      </c>
      <c r="K19" s="16">
        <v>300</v>
      </c>
      <c r="L19" s="277"/>
      <c r="M19" s="10" t="s">
        <v>117</v>
      </c>
      <c r="N19" s="114" t="s">
        <v>26</v>
      </c>
      <c r="O19" s="205"/>
      <c r="P19" s="20">
        <v>800</v>
      </c>
      <c r="Q19" s="290"/>
      <c r="R19" s="122">
        <f t="shared" si="0"/>
        <v>800</v>
      </c>
    </row>
    <row r="20" spans="1:18" ht="22.5">
      <c r="A20" s="254">
        <v>4</v>
      </c>
      <c r="B20" s="254">
        <v>202106</v>
      </c>
      <c r="C20" s="254" t="s">
        <v>199</v>
      </c>
      <c r="D20" s="254" t="s">
        <v>156</v>
      </c>
      <c r="E20" s="254" t="s">
        <v>41</v>
      </c>
      <c r="F20" s="254" t="s">
        <v>20</v>
      </c>
      <c r="G20" s="272" t="s">
        <v>72</v>
      </c>
      <c r="H20" s="255" t="s">
        <v>44</v>
      </c>
      <c r="I20" s="108" t="s">
        <v>200</v>
      </c>
      <c r="J20" s="182" t="s">
        <v>201</v>
      </c>
      <c r="K20" s="108">
        <v>1300</v>
      </c>
      <c r="L20" s="278">
        <v>2500</v>
      </c>
      <c r="M20" s="108" t="s">
        <v>35</v>
      </c>
      <c r="N20" s="114" t="s">
        <v>26</v>
      </c>
      <c r="O20" s="205"/>
      <c r="P20" s="108">
        <v>2200</v>
      </c>
      <c r="Q20" s="292">
        <v>8000</v>
      </c>
      <c r="R20" s="122">
        <f t="shared" si="0"/>
        <v>2200</v>
      </c>
    </row>
    <row r="21" spans="1:18" ht="22.5">
      <c r="A21" s="254"/>
      <c r="B21" s="254"/>
      <c r="C21" s="254"/>
      <c r="D21" s="254"/>
      <c r="E21" s="254"/>
      <c r="F21" s="254"/>
      <c r="G21" s="272"/>
      <c r="H21" s="255"/>
      <c r="I21" s="108" t="s">
        <v>202</v>
      </c>
      <c r="J21" s="182" t="s">
        <v>203</v>
      </c>
      <c r="K21" s="118">
        <v>500</v>
      </c>
      <c r="L21" s="278"/>
      <c r="M21" s="108" t="s">
        <v>204</v>
      </c>
      <c r="N21" s="114" t="s">
        <v>26</v>
      </c>
      <c r="O21" s="205"/>
      <c r="P21" s="108">
        <v>2200</v>
      </c>
      <c r="Q21" s="292"/>
      <c r="R21" s="122">
        <f t="shared" si="0"/>
        <v>2200</v>
      </c>
    </row>
    <row r="22" spans="1:18" ht="22.5">
      <c r="A22" s="254"/>
      <c r="B22" s="254"/>
      <c r="C22" s="254"/>
      <c r="D22" s="254"/>
      <c r="E22" s="254"/>
      <c r="F22" s="254"/>
      <c r="G22" s="272"/>
      <c r="H22" s="255"/>
      <c r="I22" s="108" t="s">
        <v>205</v>
      </c>
      <c r="J22" s="182" t="s">
        <v>206</v>
      </c>
      <c r="K22" s="108">
        <v>300</v>
      </c>
      <c r="L22" s="278"/>
      <c r="M22" s="108" t="s">
        <v>207</v>
      </c>
      <c r="N22" s="114" t="s">
        <v>26</v>
      </c>
      <c r="O22" s="205"/>
      <c r="P22" s="108">
        <v>1200</v>
      </c>
      <c r="Q22" s="292"/>
      <c r="R22" s="122">
        <f t="shared" si="0"/>
        <v>1200</v>
      </c>
    </row>
    <row r="23" spans="1:18" ht="22.5">
      <c r="A23" s="254"/>
      <c r="B23" s="254"/>
      <c r="C23" s="254"/>
      <c r="D23" s="254"/>
      <c r="E23" s="254"/>
      <c r="F23" s="254"/>
      <c r="G23" s="272"/>
      <c r="H23" s="255"/>
      <c r="I23" s="108" t="s">
        <v>208</v>
      </c>
      <c r="J23" s="182" t="s">
        <v>209</v>
      </c>
      <c r="K23" s="108">
        <v>200</v>
      </c>
      <c r="L23" s="278"/>
      <c r="M23" s="108" t="s">
        <v>210</v>
      </c>
      <c r="N23" s="114" t="s">
        <v>26</v>
      </c>
      <c r="O23" s="205"/>
      <c r="P23" s="108">
        <v>800</v>
      </c>
      <c r="Q23" s="292"/>
      <c r="R23" s="122">
        <f t="shared" si="0"/>
        <v>800</v>
      </c>
    </row>
    <row r="24" spans="1:18" ht="22.5">
      <c r="A24" s="254"/>
      <c r="B24" s="254"/>
      <c r="C24" s="254"/>
      <c r="D24" s="254"/>
      <c r="E24" s="254"/>
      <c r="F24" s="254"/>
      <c r="G24" s="272"/>
      <c r="H24" s="255"/>
      <c r="I24" s="108" t="s">
        <v>211</v>
      </c>
      <c r="J24" s="182" t="s">
        <v>212</v>
      </c>
      <c r="K24" s="108">
        <v>100</v>
      </c>
      <c r="L24" s="278"/>
      <c r="M24" s="108" t="s">
        <v>63</v>
      </c>
      <c r="N24" s="114"/>
      <c r="O24" s="205"/>
      <c r="P24" s="108">
        <v>800</v>
      </c>
      <c r="Q24" s="292"/>
      <c r="R24" s="122">
        <f t="shared" si="0"/>
        <v>800</v>
      </c>
    </row>
    <row r="25" spans="1:18" ht="22.5">
      <c r="A25" s="254"/>
      <c r="B25" s="254"/>
      <c r="C25" s="254"/>
      <c r="D25" s="254"/>
      <c r="E25" s="254"/>
      <c r="F25" s="254"/>
      <c r="G25" s="272"/>
      <c r="H25" s="255"/>
      <c r="I25" s="108" t="s">
        <v>213</v>
      </c>
      <c r="J25" s="182" t="s">
        <v>214</v>
      </c>
      <c r="K25" s="108">
        <v>100</v>
      </c>
      <c r="L25" s="278"/>
      <c r="M25" s="108" t="s">
        <v>215</v>
      </c>
      <c r="N25" s="114" t="s">
        <v>26</v>
      </c>
      <c r="O25" s="205"/>
      <c r="P25" s="108">
        <v>800</v>
      </c>
      <c r="Q25" s="292"/>
      <c r="R25" s="122">
        <f t="shared" si="0"/>
        <v>800</v>
      </c>
    </row>
    <row r="26" spans="1:18" ht="22.5">
      <c r="A26" s="255">
        <v>5</v>
      </c>
      <c r="B26" s="255">
        <v>202106</v>
      </c>
      <c r="C26" s="255" t="s">
        <v>216</v>
      </c>
      <c r="D26" s="255" t="s">
        <v>156</v>
      </c>
      <c r="E26" s="255" t="s">
        <v>41</v>
      </c>
      <c r="F26" s="255" t="s">
        <v>104</v>
      </c>
      <c r="G26" s="273" t="s">
        <v>72</v>
      </c>
      <c r="H26" s="255" t="s">
        <v>44</v>
      </c>
      <c r="I26" s="108" t="s">
        <v>200</v>
      </c>
      <c r="J26" s="182" t="s">
        <v>201</v>
      </c>
      <c r="K26" s="112">
        <v>150</v>
      </c>
      <c r="L26" s="279">
        <v>1500</v>
      </c>
      <c r="M26" s="108" t="s">
        <v>204</v>
      </c>
      <c r="N26" s="114" t="s">
        <v>26</v>
      </c>
      <c r="O26" s="205"/>
      <c r="P26" s="108">
        <v>3000</v>
      </c>
      <c r="Q26" s="292">
        <v>5000</v>
      </c>
      <c r="R26" s="122">
        <f t="shared" si="0"/>
        <v>3000</v>
      </c>
    </row>
    <row r="27" spans="1:18" ht="22.5">
      <c r="A27" s="255"/>
      <c r="B27" s="255"/>
      <c r="C27" s="255"/>
      <c r="D27" s="255"/>
      <c r="E27" s="255"/>
      <c r="F27" s="255"/>
      <c r="G27" s="273"/>
      <c r="H27" s="255"/>
      <c r="I27" s="108" t="s">
        <v>211</v>
      </c>
      <c r="J27" s="182" t="s">
        <v>212</v>
      </c>
      <c r="K27" s="112">
        <v>150</v>
      </c>
      <c r="L27" s="279"/>
      <c r="M27" s="108" t="s">
        <v>35</v>
      </c>
      <c r="N27" s="114" t="s">
        <v>26</v>
      </c>
      <c r="O27" s="205"/>
      <c r="P27" s="108">
        <v>1000</v>
      </c>
      <c r="Q27" s="292"/>
      <c r="R27" s="122">
        <f t="shared" si="0"/>
        <v>1000</v>
      </c>
    </row>
    <row r="28" spans="1:18" ht="22.5">
      <c r="A28" s="255"/>
      <c r="B28" s="255"/>
      <c r="C28" s="255"/>
      <c r="D28" s="255"/>
      <c r="E28" s="255"/>
      <c r="F28" s="255"/>
      <c r="G28" s="273"/>
      <c r="H28" s="255"/>
      <c r="I28" s="108" t="s">
        <v>213</v>
      </c>
      <c r="J28" s="182" t="s">
        <v>214</v>
      </c>
      <c r="K28" s="112">
        <v>150</v>
      </c>
      <c r="L28" s="279"/>
      <c r="M28" s="108" t="s">
        <v>215</v>
      </c>
      <c r="N28" s="114"/>
      <c r="O28" s="205"/>
      <c r="P28" s="108">
        <v>1000</v>
      </c>
      <c r="Q28" s="292"/>
      <c r="R28" s="122">
        <f t="shared" si="0"/>
        <v>1000</v>
      </c>
    </row>
    <row r="29" spans="1:18" ht="22.5">
      <c r="A29" s="255"/>
      <c r="B29" s="255"/>
      <c r="C29" s="255"/>
      <c r="D29" s="255"/>
      <c r="E29" s="255"/>
      <c r="F29" s="255"/>
      <c r="G29" s="273"/>
      <c r="H29" s="255"/>
      <c r="I29" s="108" t="s">
        <v>217</v>
      </c>
      <c r="J29" s="182" t="s">
        <v>218</v>
      </c>
      <c r="K29" s="112">
        <v>150</v>
      </c>
      <c r="L29" s="279"/>
      <c r="M29" s="108"/>
      <c r="N29" s="114" t="s">
        <v>26</v>
      </c>
      <c r="O29" s="205"/>
      <c r="P29" s="108"/>
      <c r="Q29" s="292"/>
      <c r="R29" s="122" t="s">
        <v>26</v>
      </c>
    </row>
    <row r="30" spans="1:18" ht="22.5">
      <c r="A30" s="255"/>
      <c r="B30" s="255"/>
      <c r="C30" s="255"/>
      <c r="D30" s="255"/>
      <c r="E30" s="255"/>
      <c r="F30" s="255"/>
      <c r="G30" s="273"/>
      <c r="H30" s="255"/>
      <c r="I30" s="108" t="s">
        <v>219</v>
      </c>
      <c r="J30" s="182" t="s">
        <v>220</v>
      </c>
      <c r="K30" s="112">
        <v>150</v>
      </c>
      <c r="L30" s="279"/>
      <c r="M30" s="108"/>
      <c r="N30" s="114"/>
      <c r="O30" s="205"/>
      <c r="P30" s="108"/>
      <c r="Q30" s="292"/>
      <c r="R30" s="122" t="s">
        <v>26</v>
      </c>
    </row>
    <row r="31" spans="1:18" ht="22.5">
      <c r="A31" s="255"/>
      <c r="B31" s="255"/>
      <c r="C31" s="255"/>
      <c r="D31" s="255"/>
      <c r="E31" s="255"/>
      <c r="F31" s="255"/>
      <c r="G31" s="273"/>
      <c r="H31" s="255"/>
      <c r="I31" s="108" t="s">
        <v>221</v>
      </c>
      <c r="J31" s="182" t="s">
        <v>222</v>
      </c>
      <c r="K31" s="112">
        <v>150</v>
      </c>
      <c r="L31" s="279"/>
      <c r="M31" s="108"/>
      <c r="N31" s="114" t="s">
        <v>26</v>
      </c>
      <c r="O31" s="205"/>
      <c r="P31" s="108"/>
      <c r="Q31" s="292"/>
      <c r="R31" s="122" t="s">
        <v>26</v>
      </c>
    </row>
    <row r="32" spans="1:18" ht="22.5">
      <c r="A32" s="255"/>
      <c r="B32" s="255"/>
      <c r="C32" s="255"/>
      <c r="D32" s="255"/>
      <c r="E32" s="255"/>
      <c r="F32" s="255"/>
      <c r="G32" s="273"/>
      <c r="H32" s="255"/>
      <c r="I32" s="119" t="s">
        <v>223</v>
      </c>
      <c r="J32" s="182" t="s">
        <v>224</v>
      </c>
      <c r="K32" s="112">
        <v>150</v>
      </c>
      <c r="L32" s="279"/>
      <c r="M32" s="108"/>
      <c r="N32" s="114" t="s">
        <v>26</v>
      </c>
      <c r="O32" s="205"/>
      <c r="P32" s="108"/>
      <c r="Q32" s="292"/>
      <c r="R32" s="122" t="s">
        <v>26</v>
      </c>
    </row>
    <row r="33" spans="1:18" ht="22.5">
      <c r="A33" s="255"/>
      <c r="B33" s="255"/>
      <c r="C33" s="255"/>
      <c r="D33" s="255"/>
      <c r="E33" s="255"/>
      <c r="F33" s="255"/>
      <c r="G33" s="273"/>
      <c r="H33" s="255"/>
      <c r="I33" s="108" t="s">
        <v>225</v>
      </c>
      <c r="J33" s="182" t="s">
        <v>226</v>
      </c>
      <c r="K33" s="112">
        <v>150</v>
      </c>
      <c r="L33" s="279"/>
      <c r="M33" s="108"/>
      <c r="N33" s="114"/>
      <c r="O33" s="205"/>
      <c r="P33" s="108"/>
      <c r="Q33" s="292"/>
      <c r="R33" s="122" t="s">
        <v>26</v>
      </c>
    </row>
    <row r="34" spans="1:18" ht="22.5">
      <c r="A34" s="255"/>
      <c r="B34" s="255"/>
      <c r="C34" s="255"/>
      <c r="D34" s="255"/>
      <c r="E34" s="255"/>
      <c r="F34" s="255"/>
      <c r="G34" s="273"/>
      <c r="H34" s="255"/>
      <c r="I34" s="108" t="s">
        <v>227</v>
      </c>
      <c r="J34" s="182" t="s">
        <v>228</v>
      </c>
      <c r="K34" s="112">
        <v>150</v>
      </c>
      <c r="L34" s="279"/>
      <c r="M34" s="108"/>
      <c r="N34" s="114" t="s">
        <v>26</v>
      </c>
      <c r="O34" s="205"/>
      <c r="P34" s="108"/>
      <c r="Q34" s="292"/>
      <c r="R34" s="122" t="s">
        <v>26</v>
      </c>
    </row>
    <row r="35" spans="1:18" ht="22.5">
      <c r="A35" s="255"/>
      <c r="B35" s="255"/>
      <c r="C35" s="255"/>
      <c r="D35" s="255"/>
      <c r="E35" s="255"/>
      <c r="F35" s="255"/>
      <c r="G35" s="273"/>
      <c r="H35" s="255"/>
      <c r="I35" s="108" t="s">
        <v>229</v>
      </c>
      <c r="J35" s="182" t="s">
        <v>230</v>
      </c>
      <c r="K35" s="112">
        <v>150</v>
      </c>
      <c r="L35" s="279"/>
      <c r="M35" s="108"/>
      <c r="N35" s="114"/>
      <c r="O35" s="205"/>
      <c r="P35" s="108"/>
      <c r="Q35" s="292"/>
      <c r="R35" s="122" t="s">
        <v>26</v>
      </c>
    </row>
    <row r="36" spans="1:18" ht="22.5">
      <c r="A36" s="252">
        <v>6</v>
      </c>
      <c r="B36" s="252">
        <v>202106</v>
      </c>
      <c r="C36" s="252" t="s">
        <v>231</v>
      </c>
      <c r="D36" s="252" t="s">
        <v>232</v>
      </c>
      <c r="E36" s="256" t="s">
        <v>19</v>
      </c>
      <c r="F36" s="252" t="s">
        <v>104</v>
      </c>
      <c r="G36" s="256" t="s">
        <v>72</v>
      </c>
      <c r="H36" s="252" t="s">
        <v>44</v>
      </c>
      <c r="I36" s="10" t="s">
        <v>83</v>
      </c>
      <c r="J36" s="182" t="s">
        <v>84</v>
      </c>
      <c r="K36" s="18" t="s">
        <v>233</v>
      </c>
      <c r="L36" s="277">
        <v>1500</v>
      </c>
      <c r="M36" s="10" t="s">
        <v>75</v>
      </c>
      <c r="N36" s="114" t="s">
        <v>26</v>
      </c>
      <c r="O36" s="205"/>
      <c r="P36" s="20">
        <v>4500</v>
      </c>
      <c r="Q36" s="290">
        <v>5000</v>
      </c>
      <c r="R36" s="122">
        <f t="shared" si="0"/>
        <v>4500</v>
      </c>
    </row>
    <row r="37" spans="1:18" ht="22.5">
      <c r="A37" s="252"/>
      <c r="B37" s="252"/>
      <c r="C37" s="252"/>
      <c r="D37" s="252"/>
      <c r="E37" s="256"/>
      <c r="F37" s="252"/>
      <c r="G37" s="256"/>
      <c r="H37" s="252"/>
      <c r="I37" s="120" t="s">
        <v>234</v>
      </c>
      <c r="J37" s="182" t="s">
        <v>74</v>
      </c>
      <c r="K37" s="18" t="s">
        <v>235</v>
      </c>
      <c r="L37" s="277"/>
      <c r="M37" s="10" t="s">
        <v>78</v>
      </c>
      <c r="N37" s="114"/>
      <c r="O37" s="205"/>
      <c r="P37" s="20">
        <v>500</v>
      </c>
      <c r="Q37" s="290"/>
      <c r="R37" s="122">
        <f t="shared" si="0"/>
        <v>500</v>
      </c>
    </row>
    <row r="38" spans="1:18" ht="22.5">
      <c r="A38" s="252"/>
      <c r="B38" s="252"/>
      <c r="C38" s="252"/>
      <c r="D38" s="252"/>
      <c r="E38" s="256"/>
      <c r="F38" s="252"/>
      <c r="G38" s="256"/>
      <c r="H38" s="252"/>
      <c r="I38" s="120" t="s">
        <v>236</v>
      </c>
      <c r="J38" s="112" t="s">
        <v>237</v>
      </c>
      <c r="K38" s="18" t="s">
        <v>162</v>
      </c>
      <c r="L38" s="277"/>
      <c r="M38" s="10"/>
      <c r="N38" s="114" t="s">
        <v>26</v>
      </c>
      <c r="O38" s="205"/>
      <c r="P38" s="20"/>
      <c r="Q38" s="290"/>
      <c r="R38" s="122" t="s">
        <v>26</v>
      </c>
    </row>
    <row r="39" spans="1:18" ht="22.5">
      <c r="A39" s="252"/>
      <c r="B39" s="252"/>
      <c r="C39" s="252"/>
      <c r="D39" s="252"/>
      <c r="E39" s="256"/>
      <c r="F39" s="252"/>
      <c r="G39" s="256"/>
      <c r="H39" s="252"/>
      <c r="I39" s="120" t="s">
        <v>238</v>
      </c>
      <c r="J39" s="112" t="s">
        <v>239</v>
      </c>
      <c r="K39" s="18" t="s">
        <v>162</v>
      </c>
      <c r="L39" s="277"/>
      <c r="M39" s="10"/>
      <c r="N39" s="114" t="s">
        <v>26</v>
      </c>
      <c r="O39" s="205"/>
      <c r="P39" s="20"/>
      <c r="Q39" s="290"/>
      <c r="R39" s="122" t="s">
        <v>26</v>
      </c>
    </row>
    <row r="40" spans="1:18" ht="22.5">
      <c r="A40" s="252"/>
      <c r="B40" s="252"/>
      <c r="C40" s="252"/>
      <c r="D40" s="252"/>
      <c r="E40" s="256"/>
      <c r="F40" s="252"/>
      <c r="G40" s="256"/>
      <c r="H40" s="252"/>
      <c r="I40" s="120" t="s">
        <v>240</v>
      </c>
      <c r="J40" s="112" t="s">
        <v>241</v>
      </c>
      <c r="K40" s="18" t="s">
        <v>242</v>
      </c>
      <c r="L40" s="277"/>
      <c r="M40" s="10"/>
      <c r="N40" s="114"/>
      <c r="O40" s="205"/>
      <c r="P40" s="20"/>
      <c r="Q40" s="290"/>
      <c r="R40" s="122" t="s">
        <v>26</v>
      </c>
    </row>
    <row r="41" spans="1:18" ht="22.5">
      <c r="A41" s="252"/>
      <c r="B41" s="252"/>
      <c r="C41" s="252"/>
      <c r="D41" s="252"/>
      <c r="E41" s="256"/>
      <c r="F41" s="252"/>
      <c r="G41" s="256"/>
      <c r="H41" s="252"/>
      <c r="I41" s="120" t="s">
        <v>243</v>
      </c>
      <c r="J41" s="112" t="s">
        <v>244</v>
      </c>
      <c r="K41" s="18" t="s">
        <v>235</v>
      </c>
      <c r="L41" s="277"/>
      <c r="M41" s="10"/>
      <c r="N41" s="114"/>
      <c r="O41" s="205"/>
      <c r="P41" s="20"/>
      <c r="Q41" s="290"/>
      <c r="R41" s="122" t="s">
        <v>116</v>
      </c>
    </row>
    <row r="42" spans="1:18" ht="22.5">
      <c r="A42" s="252"/>
      <c r="B42" s="252"/>
      <c r="C42" s="252"/>
      <c r="D42" s="252"/>
      <c r="E42" s="256"/>
      <c r="F42" s="252"/>
      <c r="G42" s="256"/>
      <c r="H42" s="252"/>
      <c r="I42" s="120" t="s">
        <v>245</v>
      </c>
      <c r="J42" s="112" t="s">
        <v>246</v>
      </c>
      <c r="K42" s="18" t="s">
        <v>235</v>
      </c>
      <c r="L42" s="277"/>
      <c r="M42" s="10"/>
      <c r="N42" s="114" t="s">
        <v>26</v>
      </c>
      <c r="O42" s="205"/>
      <c r="P42" s="20"/>
      <c r="Q42" s="290"/>
      <c r="R42" s="122" t="s">
        <v>26</v>
      </c>
    </row>
    <row r="43" spans="1:18" ht="22.5">
      <c r="A43" s="252">
        <v>7</v>
      </c>
      <c r="B43" s="252">
        <v>2021</v>
      </c>
      <c r="C43" s="252" t="s">
        <v>247</v>
      </c>
      <c r="D43" s="252" t="s">
        <v>156</v>
      </c>
      <c r="E43" s="252" t="s">
        <v>19</v>
      </c>
      <c r="F43" s="252" t="s">
        <v>104</v>
      </c>
      <c r="G43" s="256" t="s">
        <v>72</v>
      </c>
      <c r="H43" s="252" t="s">
        <v>44</v>
      </c>
      <c r="I43" s="10" t="s">
        <v>248</v>
      </c>
      <c r="J43" s="182" t="s">
        <v>249</v>
      </c>
      <c r="K43" s="10">
        <v>300</v>
      </c>
      <c r="L43" s="277">
        <v>1500</v>
      </c>
      <c r="M43" s="10" t="s">
        <v>250</v>
      </c>
      <c r="N43" s="114"/>
      <c r="O43" s="205"/>
      <c r="P43" s="20">
        <v>1000</v>
      </c>
      <c r="Q43" s="290">
        <v>5000</v>
      </c>
      <c r="R43" s="122">
        <f t="shared" ref="R43:R49" si="1">SUM(N43,P43)</f>
        <v>1000</v>
      </c>
    </row>
    <row r="44" spans="1:18" ht="22.5">
      <c r="A44" s="252"/>
      <c r="B44" s="252"/>
      <c r="C44" s="252"/>
      <c r="D44" s="252"/>
      <c r="E44" s="252"/>
      <c r="F44" s="252"/>
      <c r="G44" s="256"/>
      <c r="H44" s="252"/>
      <c r="I44" s="10" t="s">
        <v>251</v>
      </c>
      <c r="J44" s="182" t="s">
        <v>252</v>
      </c>
      <c r="K44" s="10">
        <v>300</v>
      </c>
      <c r="L44" s="277"/>
      <c r="M44" s="10" t="s">
        <v>253</v>
      </c>
      <c r="N44" s="114" t="s">
        <v>26</v>
      </c>
      <c r="O44" s="205"/>
      <c r="P44" s="20">
        <v>1000</v>
      </c>
      <c r="Q44" s="290"/>
      <c r="R44" s="122">
        <f t="shared" si="1"/>
        <v>1000</v>
      </c>
    </row>
    <row r="45" spans="1:18" ht="22.5">
      <c r="A45" s="252"/>
      <c r="B45" s="252"/>
      <c r="C45" s="252"/>
      <c r="D45" s="252"/>
      <c r="E45" s="252"/>
      <c r="F45" s="252"/>
      <c r="G45" s="256"/>
      <c r="H45" s="252"/>
      <c r="I45" s="10" t="s">
        <v>254</v>
      </c>
      <c r="J45" s="182" t="s">
        <v>255</v>
      </c>
      <c r="K45" s="10">
        <v>300</v>
      </c>
      <c r="L45" s="277"/>
      <c r="M45" s="10" t="s">
        <v>256</v>
      </c>
      <c r="N45" s="114" t="s">
        <v>26</v>
      </c>
      <c r="O45" s="205"/>
      <c r="P45" s="20">
        <v>1000</v>
      </c>
      <c r="Q45" s="290"/>
      <c r="R45" s="122">
        <f t="shared" si="1"/>
        <v>1000</v>
      </c>
    </row>
    <row r="46" spans="1:18" ht="22.5">
      <c r="A46" s="252"/>
      <c r="B46" s="252"/>
      <c r="C46" s="252"/>
      <c r="D46" s="252"/>
      <c r="E46" s="252"/>
      <c r="F46" s="252"/>
      <c r="G46" s="256"/>
      <c r="H46" s="252"/>
      <c r="I46" s="10" t="s">
        <v>257</v>
      </c>
      <c r="J46" s="182" t="s">
        <v>258</v>
      </c>
      <c r="K46" s="10">
        <v>300</v>
      </c>
      <c r="L46" s="277"/>
      <c r="M46" s="10" t="s">
        <v>35</v>
      </c>
      <c r="N46" s="114"/>
      <c r="O46" s="205"/>
      <c r="P46" s="20">
        <v>1000</v>
      </c>
      <c r="Q46" s="290"/>
      <c r="R46" s="122">
        <f t="shared" si="1"/>
        <v>1000</v>
      </c>
    </row>
    <row r="47" spans="1:18" ht="22.5">
      <c r="A47" s="252"/>
      <c r="B47" s="252"/>
      <c r="C47" s="252"/>
      <c r="D47" s="252"/>
      <c r="E47" s="252"/>
      <c r="F47" s="252"/>
      <c r="G47" s="256"/>
      <c r="H47" s="252"/>
      <c r="I47" s="10" t="s">
        <v>259</v>
      </c>
      <c r="J47" s="182" t="s">
        <v>260</v>
      </c>
      <c r="K47" s="10">
        <v>300</v>
      </c>
      <c r="L47" s="277"/>
      <c r="M47" s="10" t="s">
        <v>261</v>
      </c>
      <c r="N47" s="114"/>
      <c r="O47" s="205"/>
      <c r="P47" s="20">
        <v>1000</v>
      </c>
      <c r="Q47" s="290"/>
      <c r="R47" s="122">
        <f t="shared" si="1"/>
        <v>1000</v>
      </c>
    </row>
    <row r="48" spans="1:18" ht="22.5">
      <c r="A48" s="256">
        <v>8</v>
      </c>
      <c r="B48" s="252">
        <v>202106</v>
      </c>
      <c r="C48" s="252" t="s">
        <v>262</v>
      </c>
      <c r="D48" s="252" t="s">
        <v>156</v>
      </c>
      <c r="E48" s="252" t="s">
        <v>19</v>
      </c>
      <c r="F48" s="252" t="s">
        <v>104</v>
      </c>
      <c r="G48" s="256" t="s">
        <v>72</v>
      </c>
      <c r="H48" s="252" t="s">
        <v>44</v>
      </c>
      <c r="I48" s="10" t="s">
        <v>263</v>
      </c>
      <c r="J48" s="182" t="s">
        <v>264</v>
      </c>
      <c r="K48" s="112">
        <v>300</v>
      </c>
      <c r="L48" s="279">
        <v>1500</v>
      </c>
      <c r="M48" s="108" t="s">
        <v>265</v>
      </c>
      <c r="N48" s="114" t="s">
        <v>26</v>
      </c>
      <c r="O48" s="205"/>
      <c r="P48" s="108">
        <v>2500</v>
      </c>
      <c r="Q48" s="292">
        <v>5000</v>
      </c>
      <c r="R48" s="122">
        <f t="shared" si="1"/>
        <v>2500</v>
      </c>
    </row>
    <row r="49" spans="1:18" ht="22.5">
      <c r="A49" s="256"/>
      <c r="B49" s="252"/>
      <c r="C49" s="252"/>
      <c r="D49" s="252"/>
      <c r="E49" s="252"/>
      <c r="F49" s="252"/>
      <c r="G49" s="256"/>
      <c r="H49" s="252"/>
      <c r="I49" s="10" t="s">
        <v>266</v>
      </c>
      <c r="J49" s="182" t="s">
        <v>267</v>
      </c>
      <c r="K49" s="112">
        <v>300</v>
      </c>
      <c r="L49" s="279"/>
      <c r="M49" s="108" t="s">
        <v>268</v>
      </c>
      <c r="N49" s="114" t="s">
        <v>26</v>
      </c>
      <c r="O49" s="205"/>
      <c r="P49" s="108">
        <v>2500</v>
      </c>
      <c r="Q49" s="292"/>
      <c r="R49" s="122">
        <f t="shared" si="1"/>
        <v>2500</v>
      </c>
    </row>
    <row r="50" spans="1:18" ht="22.5">
      <c r="A50" s="256"/>
      <c r="B50" s="252"/>
      <c r="C50" s="252"/>
      <c r="D50" s="252"/>
      <c r="E50" s="252"/>
      <c r="F50" s="252"/>
      <c r="G50" s="256"/>
      <c r="H50" s="252"/>
      <c r="I50" s="10" t="s">
        <v>269</v>
      </c>
      <c r="J50" s="182" t="s">
        <v>270</v>
      </c>
      <c r="K50" s="112">
        <v>300</v>
      </c>
      <c r="L50" s="279"/>
      <c r="M50" s="108"/>
      <c r="N50" s="114" t="s">
        <v>26</v>
      </c>
      <c r="O50" s="205"/>
      <c r="P50" s="108"/>
      <c r="Q50" s="292"/>
      <c r="R50" s="122" t="s">
        <v>26</v>
      </c>
    </row>
    <row r="51" spans="1:18" ht="22.5">
      <c r="A51" s="256"/>
      <c r="B51" s="252"/>
      <c r="C51" s="252"/>
      <c r="D51" s="252"/>
      <c r="E51" s="252"/>
      <c r="F51" s="252"/>
      <c r="G51" s="256"/>
      <c r="H51" s="252"/>
      <c r="I51" s="10" t="s">
        <v>271</v>
      </c>
      <c r="J51" s="182" t="s">
        <v>272</v>
      </c>
      <c r="K51" s="112">
        <v>300</v>
      </c>
      <c r="L51" s="279"/>
      <c r="M51" s="108"/>
      <c r="N51" s="114" t="s">
        <v>26</v>
      </c>
      <c r="O51" s="205"/>
      <c r="P51" s="108"/>
      <c r="Q51" s="292"/>
      <c r="R51" s="122" t="s">
        <v>26</v>
      </c>
    </row>
    <row r="52" spans="1:18" ht="22.5">
      <c r="A52" s="256"/>
      <c r="B52" s="252"/>
      <c r="C52" s="252"/>
      <c r="D52" s="252"/>
      <c r="E52" s="252"/>
      <c r="F52" s="252"/>
      <c r="G52" s="256"/>
      <c r="H52" s="252"/>
      <c r="I52" s="10" t="s">
        <v>273</v>
      </c>
      <c r="J52" s="182" t="s">
        <v>274</v>
      </c>
      <c r="K52" s="112">
        <v>300</v>
      </c>
      <c r="L52" s="279"/>
      <c r="M52" s="108"/>
      <c r="N52" s="114" t="s">
        <v>26</v>
      </c>
      <c r="O52" s="205"/>
      <c r="P52" s="108"/>
      <c r="Q52" s="292"/>
      <c r="R52" s="122" t="s">
        <v>26</v>
      </c>
    </row>
    <row r="53" spans="1:18" ht="22.5">
      <c r="A53" s="252">
        <v>9</v>
      </c>
      <c r="B53" s="252">
        <v>202106</v>
      </c>
      <c r="C53" s="252" t="s">
        <v>275</v>
      </c>
      <c r="D53" s="252" t="s">
        <v>156</v>
      </c>
      <c r="E53" s="252" t="s">
        <v>19</v>
      </c>
      <c r="F53" s="252" t="s">
        <v>104</v>
      </c>
      <c r="G53" s="256" t="s">
        <v>72</v>
      </c>
      <c r="H53" s="252" t="s">
        <v>44</v>
      </c>
      <c r="I53" s="10" t="s">
        <v>276</v>
      </c>
      <c r="J53" s="182" t="s">
        <v>277</v>
      </c>
      <c r="K53" s="112">
        <v>250</v>
      </c>
      <c r="L53" s="279">
        <v>1500</v>
      </c>
      <c r="M53" s="108" t="s">
        <v>63</v>
      </c>
      <c r="N53" s="114" t="s">
        <v>26</v>
      </c>
      <c r="O53" s="205"/>
      <c r="P53" s="108">
        <v>2750</v>
      </c>
      <c r="Q53" s="292">
        <v>5000</v>
      </c>
      <c r="R53" s="122">
        <f>SUM(N53,P53)</f>
        <v>2750</v>
      </c>
    </row>
    <row r="54" spans="1:18" ht="22.5">
      <c r="A54" s="252"/>
      <c r="B54" s="252"/>
      <c r="C54" s="252"/>
      <c r="D54" s="252"/>
      <c r="E54" s="252"/>
      <c r="F54" s="252"/>
      <c r="G54" s="256"/>
      <c r="H54" s="252"/>
      <c r="I54" s="10" t="s">
        <v>278</v>
      </c>
      <c r="J54" s="182" t="s">
        <v>279</v>
      </c>
      <c r="K54" s="112">
        <v>250</v>
      </c>
      <c r="L54" s="279"/>
      <c r="M54" s="108" t="s">
        <v>280</v>
      </c>
      <c r="N54" s="114" t="s">
        <v>26</v>
      </c>
      <c r="O54" s="205"/>
      <c r="P54" s="108">
        <v>1500</v>
      </c>
      <c r="Q54" s="292"/>
      <c r="R54" s="122">
        <f>SUM(N54,P54)</f>
        <v>1500</v>
      </c>
    </row>
    <row r="55" spans="1:18" ht="22.5">
      <c r="A55" s="252"/>
      <c r="B55" s="252"/>
      <c r="C55" s="252"/>
      <c r="D55" s="252"/>
      <c r="E55" s="252"/>
      <c r="F55" s="252"/>
      <c r="G55" s="256"/>
      <c r="H55" s="252"/>
      <c r="I55" s="10" t="s">
        <v>281</v>
      </c>
      <c r="J55" s="182" t="s">
        <v>282</v>
      </c>
      <c r="K55" s="112">
        <v>250</v>
      </c>
      <c r="L55" s="279"/>
      <c r="M55" s="108" t="s">
        <v>283</v>
      </c>
      <c r="N55" s="114" t="s">
        <v>26</v>
      </c>
      <c r="O55" s="205"/>
      <c r="P55" s="108">
        <v>750</v>
      </c>
      <c r="Q55" s="292"/>
      <c r="R55" s="122">
        <f>SUM(N55,P55)</f>
        <v>750</v>
      </c>
    </row>
    <row r="56" spans="1:18" ht="22.5">
      <c r="A56" s="252"/>
      <c r="B56" s="252"/>
      <c r="C56" s="252"/>
      <c r="D56" s="252"/>
      <c r="E56" s="252"/>
      <c r="F56" s="252"/>
      <c r="G56" s="256"/>
      <c r="H56" s="252"/>
      <c r="I56" s="10" t="s">
        <v>284</v>
      </c>
      <c r="J56" s="182" t="s">
        <v>285</v>
      </c>
      <c r="K56" s="112">
        <v>250</v>
      </c>
      <c r="L56" s="279"/>
      <c r="M56" s="108"/>
      <c r="N56" s="114" t="s">
        <v>26</v>
      </c>
      <c r="O56" s="205"/>
      <c r="P56" s="108"/>
      <c r="Q56" s="292"/>
      <c r="R56" s="122" t="s">
        <v>26</v>
      </c>
    </row>
    <row r="57" spans="1:18" ht="22.5">
      <c r="A57" s="252"/>
      <c r="B57" s="252"/>
      <c r="C57" s="252"/>
      <c r="D57" s="252"/>
      <c r="E57" s="252"/>
      <c r="F57" s="252"/>
      <c r="G57" s="256"/>
      <c r="H57" s="252"/>
      <c r="I57" s="10" t="s">
        <v>286</v>
      </c>
      <c r="J57" s="182" t="s">
        <v>287</v>
      </c>
      <c r="K57" s="112">
        <v>250</v>
      </c>
      <c r="L57" s="279"/>
      <c r="M57" s="108"/>
      <c r="N57" s="114" t="s">
        <v>26</v>
      </c>
      <c r="O57" s="205"/>
      <c r="P57" s="108"/>
      <c r="Q57" s="292"/>
      <c r="R57" s="122" t="s">
        <v>26</v>
      </c>
    </row>
    <row r="58" spans="1:18" ht="22.5">
      <c r="A58" s="252"/>
      <c r="B58" s="252"/>
      <c r="C58" s="252"/>
      <c r="D58" s="252"/>
      <c r="E58" s="252"/>
      <c r="F58" s="252"/>
      <c r="G58" s="256"/>
      <c r="H58" s="252"/>
      <c r="I58" s="112" t="s">
        <v>288</v>
      </c>
      <c r="J58" s="182" t="s">
        <v>289</v>
      </c>
      <c r="K58" s="112">
        <v>250</v>
      </c>
      <c r="L58" s="279"/>
      <c r="M58" s="108"/>
      <c r="N58" s="114" t="s">
        <v>26</v>
      </c>
      <c r="O58" s="205"/>
      <c r="P58" s="108"/>
      <c r="Q58" s="292"/>
      <c r="R58" s="122" t="s">
        <v>26</v>
      </c>
    </row>
    <row r="59" spans="1:18" ht="22.5">
      <c r="A59" s="257">
        <v>10</v>
      </c>
      <c r="B59" s="257">
        <v>2021</v>
      </c>
      <c r="C59" s="267" t="s">
        <v>290</v>
      </c>
      <c r="D59" s="257" t="s">
        <v>291</v>
      </c>
      <c r="E59" s="257" t="s">
        <v>292</v>
      </c>
      <c r="F59" s="257" t="s">
        <v>104</v>
      </c>
      <c r="G59" s="257" t="s">
        <v>293</v>
      </c>
      <c r="H59" s="257" t="s">
        <v>44</v>
      </c>
      <c r="I59" s="257" t="s">
        <v>211</v>
      </c>
      <c r="J59" s="257" t="s">
        <v>212</v>
      </c>
      <c r="K59" s="257">
        <v>3000</v>
      </c>
      <c r="L59" s="280">
        <v>4000</v>
      </c>
      <c r="M59" s="112" t="s">
        <v>265</v>
      </c>
      <c r="N59" s="112" t="s">
        <v>26</v>
      </c>
      <c r="O59" s="257" t="s">
        <v>26</v>
      </c>
      <c r="P59" s="112">
        <v>2000</v>
      </c>
      <c r="Q59" s="280">
        <v>5000</v>
      </c>
      <c r="R59" s="122">
        <f>SUM(N59,P59)</f>
        <v>2000</v>
      </c>
    </row>
    <row r="60" spans="1:18" ht="22.5">
      <c r="A60" s="258"/>
      <c r="B60" s="258"/>
      <c r="C60" s="268"/>
      <c r="D60" s="258"/>
      <c r="E60" s="258"/>
      <c r="F60" s="258"/>
      <c r="G60" s="258"/>
      <c r="H60" s="258"/>
      <c r="I60" s="259"/>
      <c r="J60" s="259"/>
      <c r="K60" s="259"/>
      <c r="L60" s="281"/>
      <c r="M60" s="112" t="s">
        <v>294</v>
      </c>
      <c r="N60" s="112" t="s">
        <v>26</v>
      </c>
      <c r="O60" s="258"/>
      <c r="P60" s="112">
        <v>1000</v>
      </c>
      <c r="Q60" s="281"/>
      <c r="R60" s="122">
        <f>SUM(N60,P60)</f>
        <v>1000</v>
      </c>
    </row>
    <row r="61" spans="1:18" ht="22.5">
      <c r="A61" s="258"/>
      <c r="B61" s="258"/>
      <c r="C61" s="268"/>
      <c r="D61" s="258"/>
      <c r="E61" s="258"/>
      <c r="F61" s="258"/>
      <c r="G61" s="258"/>
      <c r="H61" s="258"/>
      <c r="I61" s="257" t="s">
        <v>295</v>
      </c>
      <c r="J61" s="257" t="s">
        <v>296</v>
      </c>
      <c r="K61" s="257">
        <v>1000</v>
      </c>
      <c r="L61" s="281"/>
      <c r="M61" s="112" t="s">
        <v>297</v>
      </c>
      <c r="N61" s="112" t="s">
        <v>26</v>
      </c>
      <c r="O61" s="258"/>
      <c r="P61" s="112">
        <v>1000</v>
      </c>
      <c r="Q61" s="281"/>
      <c r="R61" s="122">
        <f>SUM(N61,P61)</f>
        <v>1000</v>
      </c>
    </row>
    <row r="62" spans="1:18" ht="22.5">
      <c r="A62" s="259"/>
      <c r="B62" s="259"/>
      <c r="C62" s="269"/>
      <c r="D62" s="259"/>
      <c r="E62" s="259"/>
      <c r="F62" s="259"/>
      <c r="G62" s="259"/>
      <c r="H62" s="259"/>
      <c r="I62" s="259"/>
      <c r="J62" s="259"/>
      <c r="K62" s="259"/>
      <c r="L62" s="282"/>
      <c r="M62" s="112" t="s">
        <v>215</v>
      </c>
      <c r="N62" s="112" t="s">
        <v>26</v>
      </c>
      <c r="O62" s="259"/>
      <c r="P62" s="112">
        <v>1000</v>
      </c>
      <c r="Q62" s="282"/>
      <c r="R62" s="122">
        <f>SUM(N62,P62)</f>
        <v>1000</v>
      </c>
    </row>
    <row r="63" spans="1:18" ht="18.75">
      <c r="A63" s="260">
        <v>11</v>
      </c>
      <c r="B63" s="260">
        <v>2021</v>
      </c>
      <c r="C63" s="270" t="s">
        <v>290</v>
      </c>
      <c r="D63" s="260" t="s">
        <v>291</v>
      </c>
      <c r="E63" s="252" t="s">
        <v>292</v>
      </c>
      <c r="F63" s="252" t="s">
        <v>42</v>
      </c>
      <c r="G63" s="252" t="s">
        <v>298</v>
      </c>
      <c r="H63" s="252" t="s">
        <v>299</v>
      </c>
      <c r="I63" s="112" t="s">
        <v>263</v>
      </c>
      <c r="J63" s="112" t="s">
        <v>264</v>
      </c>
      <c r="K63" s="112">
        <v>100</v>
      </c>
      <c r="L63" s="286">
        <v>500</v>
      </c>
      <c r="M63" s="10" t="s">
        <v>265</v>
      </c>
      <c r="N63" s="17"/>
      <c r="O63" s="289"/>
      <c r="P63" s="112">
        <v>250</v>
      </c>
      <c r="Q63" s="286">
        <v>500</v>
      </c>
      <c r="R63" s="112">
        <f t="shared" ref="R63:R69" si="2">SUM(N63,P63)</f>
        <v>250</v>
      </c>
    </row>
    <row r="64" spans="1:18" ht="18.75">
      <c r="A64" s="260"/>
      <c r="B64" s="260"/>
      <c r="C64" s="270"/>
      <c r="D64" s="260"/>
      <c r="E64" s="252"/>
      <c r="F64" s="252"/>
      <c r="G64" s="252"/>
      <c r="H64" s="252"/>
      <c r="I64" s="112" t="s">
        <v>266</v>
      </c>
      <c r="J64" s="112" t="s">
        <v>267</v>
      </c>
      <c r="K64" s="112">
        <v>100</v>
      </c>
      <c r="L64" s="286"/>
      <c r="M64" s="10" t="s">
        <v>268</v>
      </c>
      <c r="N64" s="17"/>
      <c r="O64" s="289"/>
      <c r="P64" s="112">
        <v>250</v>
      </c>
      <c r="Q64" s="286"/>
      <c r="R64" s="112">
        <f t="shared" si="2"/>
        <v>250</v>
      </c>
    </row>
    <row r="65" spans="1:18" ht="18.75">
      <c r="A65" s="260"/>
      <c r="B65" s="260"/>
      <c r="C65" s="270"/>
      <c r="D65" s="260"/>
      <c r="E65" s="252"/>
      <c r="F65" s="252"/>
      <c r="G65" s="252"/>
      <c r="H65" s="252"/>
      <c r="I65" s="112" t="s">
        <v>271</v>
      </c>
      <c r="J65" s="112" t="s">
        <v>272</v>
      </c>
      <c r="K65" s="112">
        <v>100</v>
      </c>
      <c r="L65" s="286"/>
      <c r="M65" s="10"/>
      <c r="N65" s="17"/>
      <c r="O65" s="289"/>
      <c r="P65" s="17"/>
      <c r="Q65" s="286"/>
      <c r="R65" s="112"/>
    </row>
    <row r="66" spans="1:18" ht="18.75">
      <c r="A66" s="260"/>
      <c r="B66" s="260"/>
      <c r="C66" s="270"/>
      <c r="D66" s="260"/>
      <c r="E66" s="252"/>
      <c r="F66" s="252"/>
      <c r="G66" s="252"/>
      <c r="H66" s="252"/>
      <c r="I66" s="112" t="s">
        <v>269</v>
      </c>
      <c r="J66" s="112" t="s">
        <v>270</v>
      </c>
      <c r="K66" s="112">
        <v>100</v>
      </c>
      <c r="L66" s="286"/>
      <c r="M66" s="10"/>
      <c r="N66" s="17"/>
      <c r="O66" s="289"/>
      <c r="P66" s="17"/>
      <c r="Q66" s="286"/>
      <c r="R66" s="112"/>
    </row>
    <row r="67" spans="1:18" ht="18.75">
      <c r="A67" s="260"/>
      <c r="B67" s="260"/>
      <c r="C67" s="270"/>
      <c r="D67" s="260"/>
      <c r="E67" s="252"/>
      <c r="F67" s="252"/>
      <c r="G67" s="252"/>
      <c r="H67" s="252"/>
      <c r="I67" s="112" t="s">
        <v>273</v>
      </c>
      <c r="J67" s="112" t="s">
        <v>274</v>
      </c>
      <c r="K67" s="112">
        <v>100</v>
      </c>
      <c r="L67" s="286"/>
      <c r="M67" s="10"/>
      <c r="N67" s="17"/>
      <c r="O67" s="289"/>
      <c r="P67" s="17"/>
      <c r="Q67" s="286"/>
      <c r="R67" s="112"/>
    </row>
    <row r="68" spans="1:18" ht="18.75">
      <c r="A68" s="260">
        <v>12</v>
      </c>
      <c r="B68" s="263" t="s">
        <v>300</v>
      </c>
      <c r="C68" s="265" t="s">
        <v>290</v>
      </c>
      <c r="D68" s="266" t="s">
        <v>291</v>
      </c>
      <c r="E68" s="266" t="s">
        <v>292</v>
      </c>
      <c r="F68" s="266" t="s">
        <v>42</v>
      </c>
      <c r="G68" s="271" t="s">
        <v>298</v>
      </c>
      <c r="H68" s="266" t="s">
        <v>299</v>
      </c>
      <c r="I68" s="112" t="s">
        <v>211</v>
      </c>
      <c r="J68" s="112" t="s">
        <v>212</v>
      </c>
      <c r="K68" s="112">
        <v>250</v>
      </c>
      <c r="L68" s="287">
        <v>500</v>
      </c>
      <c r="M68" s="10" t="s">
        <v>265</v>
      </c>
      <c r="N68" s="17"/>
      <c r="O68" s="289"/>
      <c r="P68" s="112">
        <v>250</v>
      </c>
      <c r="Q68" s="287">
        <v>500</v>
      </c>
      <c r="R68" s="112">
        <f t="shared" si="2"/>
        <v>250</v>
      </c>
    </row>
    <row r="69" spans="1:18" ht="18.75">
      <c r="A69" s="260"/>
      <c r="B69" s="263"/>
      <c r="C69" s="265"/>
      <c r="D69" s="266"/>
      <c r="E69" s="266"/>
      <c r="F69" s="266"/>
      <c r="G69" s="271"/>
      <c r="H69" s="266"/>
      <c r="I69" s="112" t="s">
        <v>295</v>
      </c>
      <c r="J69" s="112" t="s">
        <v>296</v>
      </c>
      <c r="K69" s="112">
        <v>250</v>
      </c>
      <c r="L69" s="287"/>
      <c r="M69" s="10" t="s">
        <v>294</v>
      </c>
      <c r="N69" s="17"/>
      <c r="O69" s="289"/>
      <c r="P69" s="112">
        <v>250</v>
      </c>
      <c r="Q69" s="287"/>
      <c r="R69" s="112">
        <f t="shared" si="2"/>
        <v>250</v>
      </c>
    </row>
    <row r="70" spans="1:18" ht="18.75">
      <c r="A70" s="252">
        <v>13</v>
      </c>
      <c r="B70" s="262" t="s">
        <v>301</v>
      </c>
      <c r="C70" s="253" t="s">
        <v>302</v>
      </c>
      <c r="D70" s="255" t="s">
        <v>303</v>
      </c>
      <c r="E70" s="255" t="s">
        <v>41</v>
      </c>
      <c r="F70" s="255" t="s">
        <v>20</v>
      </c>
      <c r="G70" s="254" t="s">
        <v>304</v>
      </c>
      <c r="H70" s="255" t="s">
        <v>299</v>
      </c>
      <c r="I70" s="7" t="s">
        <v>305</v>
      </c>
      <c r="J70" s="112" t="s">
        <v>306</v>
      </c>
      <c r="K70" s="10">
        <v>300</v>
      </c>
      <c r="L70" s="287">
        <v>300</v>
      </c>
      <c r="M70" s="252" t="s">
        <v>207</v>
      </c>
      <c r="N70" s="288" t="s">
        <v>26</v>
      </c>
      <c r="O70" s="288" t="s">
        <v>26</v>
      </c>
      <c r="P70" s="252">
        <v>300</v>
      </c>
      <c r="Q70" s="287">
        <v>300</v>
      </c>
      <c r="R70" s="227">
        <f>SUM(O70,Q70)</f>
        <v>300</v>
      </c>
    </row>
    <row r="71" spans="1:18" ht="18.75">
      <c r="A71" s="252"/>
      <c r="B71" s="262"/>
      <c r="C71" s="253"/>
      <c r="D71" s="255"/>
      <c r="E71" s="255"/>
      <c r="F71" s="255"/>
      <c r="G71" s="254"/>
      <c r="H71" s="255"/>
      <c r="I71" s="7" t="s">
        <v>307</v>
      </c>
      <c r="J71" s="15"/>
      <c r="K71" s="10"/>
      <c r="L71" s="287"/>
      <c r="M71" s="252"/>
      <c r="N71" s="288"/>
      <c r="O71" s="288"/>
      <c r="P71" s="252"/>
      <c r="Q71" s="287"/>
      <c r="R71" s="227"/>
    </row>
    <row r="72" spans="1:18" ht="18.75">
      <c r="A72" s="252"/>
      <c r="B72" s="262"/>
      <c r="C72" s="253"/>
      <c r="D72" s="255"/>
      <c r="E72" s="255"/>
      <c r="F72" s="255"/>
      <c r="G72" s="254"/>
      <c r="H72" s="255"/>
      <c r="I72" s="7" t="s">
        <v>308</v>
      </c>
      <c r="J72" s="15"/>
      <c r="K72" s="10"/>
      <c r="L72" s="287"/>
      <c r="M72" s="252"/>
      <c r="N72" s="288"/>
      <c r="O72" s="288"/>
      <c r="P72" s="252"/>
      <c r="Q72" s="287"/>
      <c r="R72" s="227"/>
    </row>
    <row r="73" spans="1:18" ht="18.75">
      <c r="A73" s="252"/>
      <c r="B73" s="262"/>
      <c r="C73" s="253"/>
      <c r="D73" s="255"/>
      <c r="E73" s="255"/>
      <c r="F73" s="255"/>
      <c r="G73" s="254"/>
      <c r="H73" s="255"/>
      <c r="I73" s="7" t="s">
        <v>309</v>
      </c>
      <c r="J73" s="15"/>
      <c r="K73" s="10"/>
      <c r="L73" s="287"/>
      <c r="M73" s="252"/>
      <c r="N73" s="288"/>
      <c r="O73" s="288"/>
      <c r="P73" s="252"/>
      <c r="Q73" s="287"/>
      <c r="R73" s="227"/>
    </row>
    <row r="74" spans="1:18" ht="18.75">
      <c r="A74" s="252"/>
      <c r="B74" s="262"/>
      <c r="C74" s="253"/>
      <c r="D74" s="255"/>
      <c r="E74" s="255"/>
      <c r="F74" s="255"/>
      <c r="G74" s="254"/>
      <c r="H74" s="255"/>
      <c r="I74" s="7" t="s">
        <v>310</v>
      </c>
      <c r="J74" s="15"/>
      <c r="K74" s="10"/>
      <c r="L74" s="287"/>
      <c r="M74" s="252"/>
      <c r="N74" s="288"/>
      <c r="O74" s="288"/>
      <c r="P74" s="252"/>
      <c r="Q74" s="287"/>
      <c r="R74" s="227"/>
    </row>
    <row r="75" spans="1:18" ht="18.75">
      <c r="A75" s="252"/>
      <c r="B75" s="262"/>
      <c r="C75" s="253"/>
      <c r="D75" s="255"/>
      <c r="E75" s="255"/>
      <c r="F75" s="255"/>
      <c r="G75" s="254"/>
      <c r="H75" s="255"/>
      <c r="I75" s="7" t="s">
        <v>311</v>
      </c>
      <c r="J75" s="15"/>
      <c r="K75" s="10"/>
      <c r="L75" s="287"/>
      <c r="M75" s="252"/>
      <c r="N75" s="288"/>
      <c r="O75" s="288"/>
      <c r="P75" s="252"/>
      <c r="Q75" s="287"/>
      <c r="R75" s="227"/>
    </row>
    <row r="76" spans="1:18" ht="18.75">
      <c r="A76" s="252"/>
      <c r="B76" s="262"/>
      <c r="C76" s="253"/>
      <c r="D76" s="255"/>
      <c r="E76" s="255"/>
      <c r="F76" s="255"/>
      <c r="G76" s="254"/>
      <c r="H76" s="255"/>
      <c r="I76" s="7" t="s">
        <v>312</v>
      </c>
      <c r="J76" s="15"/>
      <c r="K76" s="10"/>
      <c r="L76" s="287"/>
      <c r="M76" s="252"/>
      <c r="N76" s="288"/>
      <c r="O76" s="288"/>
      <c r="P76" s="252"/>
      <c r="Q76" s="287"/>
      <c r="R76" s="227"/>
    </row>
    <row r="77" spans="1:18" ht="22.5">
      <c r="A77" s="252">
        <v>14</v>
      </c>
      <c r="B77" s="252" t="s">
        <v>301</v>
      </c>
      <c r="C77" s="252" t="s">
        <v>313</v>
      </c>
      <c r="D77" s="252" t="s">
        <v>314</v>
      </c>
      <c r="E77" s="252" t="s">
        <v>41</v>
      </c>
      <c r="F77" s="252" t="s">
        <v>20</v>
      </c>
      <c r="G77" s="252" t="s">
        <v>298</v>
      </c>
      <c r="H77" s="252" t="s">
        <v>299</v>
      </c>
      <c r="I77" s="10" t="s">
        <v>315</v>
      </c>
      <c r="J77" s="18" t="s">
        <v>316</v>
      </c>
      <c r="K77" s="16">
        <v>100</v>
      </c>
      <c r="L77" s="277">
        <v>300</v>
      </c>
      <c r="M77" s="10" t="s">
        <v>317</v>
      </c>
      <c r="N77" s="20" t="s">
        <v>26</v>
      </c>
      <c r="O77" s="288" t="s">
        <v>26</v>
      </c>
      <c r="P77" s="20">
        <v>100</v>
      </c>
      <c r="Q77" s="290">
        <v>300</v>
      </c>
      <c r="R77" s="122">
        <f t="shared" ref="R77:R85" si="3">SUM(N77,P77)</f>
        <v>100</v>
      </c>
    </row>
    <row r="78" spans="1:18" ht="22.5">
      <c r="A78" s="252"/>
      <c r="B78" s="252"/>
      <c r="C78" s="252"/>
      <c r="D78" s="252"/>
      <c r="E78" s="252"/>
      <c r="F78" s="252"/>
      <c r="G78" s="252"/>
      <c r="H78" s="252"/>
      <c r="I78" s="10" t="s">
        <v>318</v>
      </c>
      <c r="J78" s="18" t="s">
        <v>319</v>
      </c>
      <c r="K78" s="16">
        <v>100</v>
      </c>
      <c r="L78" s="277"/>
      <c r="M78" s="10" t="s">
        <v>320</v>
      </c>
      <c r="N78" s="20" t="s">
        <v>26</v>
      </c>
      <c r="O78" s="288"/>
      <c r="P78" s="20">
        <v>100</v>
      </c>
      <c r="Q78" s="290"/>
      <c r="R78" s="122">
        <f t="shared" si="3"/>
        <v>100</v>
      </c>
    </row>
    <row r="79" spans="1:18" ht="22.5">
      <c r="A79" s="252"/>
      <c r="B79" s="252"/>
      <c r="C79" s="252"/>
      <c r="D79" s="252"/>
      <c r="E79" s="252"/>
      <c r="F79" s="252"/>
      <c r="G79" s="252"/>
      <c r="H79" s="252"/>
      <c r="I79" s="10" t="s">
        <v>321</v>
      </c>
      <c r="J79" s="18" t="s">
        <v>322</v>
      </c>
      <c r="K79" s="16">
        <v>100</v>
      </c>
      <c r="L79" s="277"/>
      <c r="M79" s="10" t="s">
        <v>323</v>
      </c>
      <c r="N79" s="20" t="s">
        <v>26</v>
      </c>
      <c r="O79" s="288"/>
      <c r="P79" s="20">
        <v>100</v>
      </c>
      <c r="Q79" s="290"/>
      <c r="R79" s="122">
        <f t="shared" si="3"/>
        <v>100</v>
      </c>
    </row>
    <row r="80" spans="1:18" ht="22.5">
      <c r="A80" s="252">
        <v>15</v>
      </c>
      <c r="B80" s="252" t="s">
        <v>301</v>
      </c>
      <c r="C80" s="252" t="s">
        <v>324</v>
      </c>
      <c r="D80" s="252" t="s">
        <v>325</v>
      </c>
      <c r="E80" s="252" t="s">
        <v>41</v>
      </c>
      <c r="F80" s="252" t="s">
        <v>20</v>
      </c>
      <c r="G80" s="252" t="s">
        <v>304</v>
      </c>
      <c r="H80" s="252" t="s">
        <v>299</v>
      </c>
      <c r="I80" s="10" t="s">
        <v>326</v>
      </c>
      <c r="J80" s="183" t="s">
        <v>327</v>
      </c>
      <c r="K80" s="20">
        <v>165</v>
      </c>
      <c r="L80" s="277">
        <v>300</v>
      </c>
      <c r="M80" s="10" t="s">
        <v>193</v>
      </c>
      <c r="N80" s="20" t="s">
        <v>26</v>
      </c>
      <c r="O80" s="288" t="s">
        <v>26</v>
      </c>
      <c r="P80" s="20">
        <v>165</v>
      </c>
      <c r="Q80" s="290">
        <v>300</v>
      </c>
      <c r="R80" s="122">
        <f t="shared" si="3"/>
        <v>165</v>
      </c>
    </row>
    <row r="81" spans="1:18" ht="22.5">
      <c r="A81" s="252"/>
      <c r="B81" s="252"/>
      <c r="C81" s="252"/>
      <c r="D81" s="252"/>
      <c r="E81" s="252"/>
      <c r="F81" s="252"/>
      <c r="G81" s="252"/>
      <c r="H81" s="252"/>
      <c r="I81" s="10" t="s">
        <v>197</v>
      </c>
      <c r="J81" s="183" t="s">
        <v>198</v>
      </c>
      <c r="K81" s="20">
        <v>90</v>
      </c>
      <c r="L81" s="277"/>
      <c r="M81" s="10" t="s">
        <v>328</v>
      </c>
      <c r="N81" s="20" t="s">
        <v>26</v>
      </c>
      <c r="O81" s="288"/>
      <c r="P81" s="20">
        <v>90</v>
      </c>
      <c r="Q81" s="290"/>
      <c r="R81" s="122">
        <f t="shared" si="3"/>
        <v>90</v>
      </c>
    </row>
    <row r="82" spans="1:18" ht="22.5">
      <c r="A82" s="252"/>
      <c r="B82" s="252"/>
      <c r="C82" s="252"/>
      <c r="D82" s="252"/>
      <c r="E82" s="252"/>
      <c r="F82" s="252"/>
      <c r="G82" s="252"/>
      <c r="H82" s="252"/>
      <c r="I82" s="10" t="s">
        <v>188</v>
      </c>
      <c r="J82" s="183" t="s">
        <v>189</v>
      </c>
      <c r="K82" s="20">
        <v>45</v>
      </c>
      <c r="L82" s="277"/>
      <c r="M82" s="10" t="s">
        <v>53</v>
      </c>
      <c r="N82" s="20" t="s">
        <v>26</v>
      </c>
      <c r="O82" s="288"/>
      <c r="P82" s="20">
        <v>45</v>
      </c>
      <c r="Q82" s="290"/>
      <c r="R82" s="122">
        <f t="shared" si="3"/>
        <v>45</v>
      </c>
    </row>
    <row r="83" spans="1:18" ht="22.5">
      <c r="A83" s="252">
        <v>16</v>
      </c>
      <c r="B83" s="252" t="s">
        <v>301</v>
      </c>
      <c r="C83" s="252" t="s">
        <v>329</v>
      </c>
      <c r="D83" s="252" t="s">
        <v>330</v>
      </c>
      <c r="E83" s="256" t="s">
        <v>41</v>
      </c>
      <c r="F83" s="252" t="s">
        <v>20</v>
      </c>
      <c r="G83" s="252" t="s">
        <v>304</v>
      </c>
      <c r="H83" s="274" t="s">
        <v>299</v>
      </c>
      <c r="I83" s="10" t="s">
        <v>331</v>
      </c>
      <c r="J83" s="18" t="s">
        <v>332</v>
      </c>
      <c r="K83" s="123">
        <v>60</v>
      </c>
      <c r="L83" s="277">
        <v>300</v>
      </c>
      <c r="M83" s="10" t="s">
        <v>68</v>
      </c>
      <c r="N83" s="20"/>
      <c r="O83" s="288"/>
      <c r="P83" s="20">
        <v>165</v>
      </c>
      <c r="Q83" s="290">
        <v>300</v>
      </c>
      <c r="R83" s="122">
        <f t="shared" si="3"/>
        <v>165</v>
      </c>
    </row>
    <row r="84" spans="1:18" ht="22.5">
      <c r="A84" s="252"/>
      <c r="B84" s="252"/>
      <c r="C84" s="252"/>
      <c r="D84" s="252"/>
      <c r="E84" s="256"/>
      <c r="F84" s="252"/>
      <c r="G84" s="252"/>
      <c r="H84" s="274"/>
      <c r="I84" s="10" t="s">
        <v>333</v>
      </c>
      <c r="J84" s="18" t="s">
        <v>334</v>
      </c>
      <c r="K84" s="123">
        <v>60</v>
      </c>
      <c r="L84" s="277"/>
      <c r="M84" s="10" t="s">
        <v>335</v>
      </c>
      <c r="N84" s="20"/>
      <c r="O84" s="288"/>
      <c r="P84" s="20">
        <v>90</v>
      </c>
      <c r="Q84" s="290"/>
      <c r="R84" s="122">
        <f t="shared" si="3"/>
        <v>90</v>
      </c>
    </row>
    <row r="85" spans="1:18" ht="22.5">
      <c r="A85" s="252"/>
      <c r="B85" s="252"/>
      <c r="C85" s="252"/>
      <c r="D85" s="252"/>
      <c r="E85" s="256"/>
      <c r="F85" s="252"/>
      <c r="G85" s="252"/>
      <c r="H85" s="274"/>
      <c r="I85" s="10" t="s">
        <v>336</v>
      </c>
      <c r="J85" s="18" t="s">
        <v>337</v>
      </c>
      <c r="K85" s="123">
        <v>60</v>
      </c>
      <c r="L85" s="277"/>
      <c r="M85" s="10" t="s">
        <v>35</v>
      </c>
      <c r="N85" s="20"/>
      <c r="O85" s="288"/>
      <c r="P85" s="20">
        <v>45</v>
      </c>
      <c r="Q85" s="290"/>
      <c r="R85" s="122">
        <f t="shared" si="3"/>
        <v>45</v>
      </c>
    </row>
    <row r="86" spans="1:18" ht="22.5">
      <c r="A86" s="252"/>
      <c r="B86" s="252"/>
      <c r="C86" s="252"/>
      <c r="D86" s="252"/>
      <c r="E86" s="256"/>
      <c r="F86" s="252"/>
      <c r="G86" s="252"/>
      <c r="H86" s="274"/>
      <c r="I86" s="10" t="s">
        <v>338</v>
      </c>
      <c r="J86" s="18" t="s">
        <v>339</v>
      </c>
      <c r="K86" s="123">
        <v>60</v>
      </c>
      <c r="L86" s="277"/>
      <c r="M86" s="10"/>
      <c r="N86" s="20"/>
      <c r="O86" s="288"/>
      <c r="P86" s="20"/>
      <c r="Q86" s="290"/>
      <c r="R86" s="122" t="s">
        <v>26</v>
      </c>
    </row>
    <row r="87" spans="1:18" ht="22.5">
      <c r="A87" s="252"/>
      <c r="B87" s="252"/>
      <c r="C87" s="252"/>
      <c r="D87" s="252"/>
      <c r="E87" s="256"/>
      <c r="F87" s="252"/>
      <c r="G87" s="252"/>
      <c r="H87" s="274"/>
      <c r="I87" s="10" t="s">
        <v>221</v>
      </c>
      <c r="J87" s="18" t="s">
        <v>222</v>
      </c>
      <c r="K87" s="123">
        <v>60</v>
      </c>
      <c r="L87" s="277"/>
      <c r="M87" s="10"/>
      <c r="N87" s="20"/>
      <c r="O87" s="288"/>
      <c r="P87" s="20"/>
      <c r="Q87" s="290"/>
      <c r="R87" s="122" t="s">
        <v>26</v>
      </c>
    </row>
    <row r="88" spans="1:18" ht="22.5">
      <c r="A88" s="252">
        <v>17</v>
      </c>
      <c r="B88" s="252" t="s">
        <v>301</v>
      </c>
      <c r="C88" s="252" t="s">
        <v>340</v>
      </c>
      <c r="D88" s="252" t="s">
        <v>341</v>
      </c>
      <c r="E88" s="252" t="s">
        <v>41</v>
      </c>
      <c r="F88" s="252" t="s">
        <v>20</v>
      </c>
      <c r="G88" s="252" t="s">
        <v>304</v>
      </c>
      <c r="H88" s="252" t="s">
        <v>299</v>
      </c>
      <c r="I88" s="10" t="s">
        <v>338</v>
      </c>
      <c r="J88" s="183" t="s">
        <v>339</v>
      </c>
      <c r="K88" s="16">
        <v>33</v>
      </c>
      <c r="L88" s="277">
        <v>300</v>
      </c>
      <c r="M88" s="10" t="s">
        <v>335</v>
      </c>
      <c r="N88" s="20"/>
      <c r="O88" s="288"/>
      <c r="P88" s="20">
        <v>195</v>
      </c>
      <c r="Q88" s="290">
        <v>300</v>
      </c>
      <c r="R88" s="122">
        <f t="shared" ref="R88:R98" si="4">SUM(N88,P88)</f>
        <v>195</v>
      </c>
    </row>
    <row r="89" spans="1:18" ht="22.5">
      <c r="A89" s="252"/>
      <c r="B89" s="252"/>
      <c r="C89" s="252"/>
      <c r="D89" s="252"/>
      <c r="E89" s="252"/>
      <c r="F89" s="252"/>
      <c r="G89" s="252"/>
      <c r="H89" s="252"/>
      <c r="I89" s="10" t="s">
        <v>342</v>
      </c>
      <c r="J89" s="183" t="s">
        <v>343</v>
      </c>
      <c r="K89" s="16">
        <v>33</v>
      </c>
      <c r="L89" s="277"/>
      <c r="M89" s="10" t="s">
        <v>35</v>
      </c>
      <c r="N89" s="20"/>
      <c r="O89" s="288"/>
      <c r="P89" s="20">
        <v>105</v>
      </c>
      <c r="Q89" s="290"/>
      <c r="R89" s="122">
        <f t="shared" si="4"/>
        <v>105</v>
      </c>
    </row>
    <row r="90" spans="1:18" ht="22.5">
      <c r="A90" s="252"/>
      <c r="B90" s="252"/>
      <c r="C90" s="252"/>
      <c r="D90" s="252"/>
      <c r="E90" s="252"/>
      <c r="F90" s="252"/>
      <c r="G90" s="252"/>
      <c r="H90" s="252"/>
      <c r="I90" s="10" t="s">
        <v>344</v>
      </c>
      <c r="J90" s="183" t="s">
        <v>345</v>
      </c>
      <c r="K90" s="16">
        <v>33</v>
      </c>
      <c r="L90" s="277"/>
      <c r="M90" s="10"/>
      <c r="N90" s="20"/>
      <c r="O90" s="288"/>
      <c r="P90" s="20"/>
      <c r="Q90" s="290"/>
      <c r="R90" s="122" t="s">
        <v>26</v>
      </c>
    </row>
    <row r="91" spans="1:18" ht="22.5">
      <c r="A91" s="252"/>
      <c r="B91" s="252"/>
      <c r="C91" s="252"/>
      <c r="D91" s="252"/>
      <c r="E91" s="252"/>
      <c r="F91" s="252"/>
      <c r="G91" s="252"/>
      <c r="H91" s="252"/>
      <c r="I91" s="10" t="s">
        <v>346</v>
      </c>
      <c r="J91" s="183" t="s">
        <v>347</v>
      </c>
      <c r="K91" s="16">
        <v>33</v>
      </c>
      <c r="L91" s="277"/>
      <c r="M91" s="10"/>
      <c r="N91" s="20"/>
      <c r="O91" s="288"/>
      <c r="P91" s="20"/>
      <c r="Q91" s="290"/>
      <c r="R91" s="122" t="s">
        <v>26</v>
      </c>
    </row>
    <row r="92" spans="1:18" ht="22.5">
      <c r="A92" s="252"/>
      <c r="B92" s="252"/>
      <c r="C92" s="252"/>
      <c r="D92" s="252"/>
      <c r="E92" s="252"/>
      <c r="F92" s="252"/>
      <c r="G92" s="252"/>
      <c r="H92" s="252"/>
      <c r="I92" s="10" t="s">
        <v>348</v>
      </c>
      <c r="J92" s="183" t="s">
        <v>349</v>
      </c>
      <c r="K92" s="16">
        <v>33</v>
      </c>
      <c r="L92" s="277"/>
      <c r="M92" s="10"/>
      <c r="N92" s="20"/>
      <c r="O92" s="288"/>
      <c r="P92" s="20"/>
      <c r="Q92" s="290"/>
      <c r="R92" s="122" t="s">
        <v>26</v>
      </c>
    </row>
    <row r="93" spans="1:18" ht="22.5">
      <c r="A93" s="252"/>
      <c r="B93" s="252"/>
      <c r="C93" s="252"/>
      <c r="D93" s="252"/>
      <c r="E93" s="252"/>
      <c r="F93" s="252"/>
      <c r="G93" s="252"/>
      <c r="H93" s="252"/>
      <c r="I93" s="124" t="s">
        <v>331</v>
      </c>
      <c r="J93" s="184" t="s">
        <v>332</v>
      </c>
      <c r="K93" s="125">
        <v>33</v>
      </c>
      <c r="L93" s="277"/>
      <c r="M93" s="124"/>
      <c r="N93" s="124"/>
      <c r="O93" s="288"/>
      <c r="P93" s="124"/>
      <c r="Q93" s="290"/>
      <c r="R93" s="122" t="s">
        <v>26</v>
      </c>
    </row>
    <row r="94" spans="1:18" ht="22.5">
      <c r="A94" s="252"/>
      <c r="B94" s="252"/>
      <c r="C94" s="252"/>
      <c r="D94" s="252"/>
      <c r="E94" s="252"/>
      <c r="F94" s="252"/>
      <c r="G94" s="252"/>
      <c r="H94" s="252"/>
      <c r="I94" s="124" t="s">
        <v>350</v>
      </c>
      <c r="J94" s="184" t="s">
        <v>351</v>
      </c>
      <c r="K94" s="125">
        <v>33</v>
      </c>
      <c r="L94" s="277"/>
      <c r="M94" s="124"/>
      <c r="N94" s="124"/>
      <c r="O94" s="288"/>
      <c r="P94" s="124"/>
      <c r="Q94" s="290"/>
      <c r="R94" s="122" t="s">
        <v>26</v>
      </c>
    </row>
    <row r="95" spans="1:18" ht="22.5">
      <c r="A95" s="252"/>
      <c r="B95" s="252"/>
      <c r="C95" s="252"/>
      <c r="D95" s="252"/>
      <c r="E95" s="252"/>
      <c r="F95" s="252"/>
      <c r="G95" s="252"/>
      <c r="H95" s="252"/>
      <c r="I95" s="124" t="s">
        <v>352</v>
      </c>
      <c r="J95" s="184" t="s">
        <v>353</v>
      </c>
      <c r="K95" s="125">
        <v>33</v>
      </c>
      <c r="L95" s="277"/>
      <c r="M95" s="124"/>
      <c r="N95" s="124"/>
      <c r="O95" s="288"/>
      <c r="P95" s="124"/>
      <c r="Q95" s="290"/>
      <c r="R95" s="122" t="s">
        <v>26</v>
      </c>
    </row>
    <row r="96" spans="1:18" ht="22.5">
      <c r="A96" s="252"/>
      <c r="B96" s="252"/>
      <c r="C96" s="252"/>
      <c r="D96" s="252"/>
      <c r="E96" s="252"/>
      <c r="F96" s="252"/>
      <c r="G96" s="252"/>
      <c r="H96" s="252"/>
      <c r="I96" s="124" t="s">
        <v>354</v>
      </c>
      <c r="J96" s="184" t="s">
        <v>355</v>
      </c>
      <c r="K96" s="125">
        <v>33</v>
      </c>
      <c r="L96" s="277"/>
      <c r="M96" s="126"/>
      <c r="N96" s="124"/>
      <c r="O96" s="288"/>
      <c r="P96" s="124"/>
      <c r="Q96" s="290"/>
      <c r="R96" s="122" t="s">
        <v>26</v>
      </c>
    </row>
    <row r="97" spans="1:18" ht="22.5">
      <c r="A97" s="252">
        <v>18</v>
      </c>
      <c r="B97" s="264" t="s">
        <v>301</v>
      </c>
      <c r="C97" s="264"/>
      <c r="D97" s="264" t="s">
        <v>303</v>
      </c>
      <c r="E97" s="264" t="s">
        <v>41</v>
      </c>
      <c r="F97" s="264" t="s">
        <v>20</v>
      </c>
      <c r="G97" s="264" t="s">
        <v>356</v>
      </c>
      <c r="H97" s="264" t="s">
        <v>299</v>
      </c>
      <c r="I97" s="109" t="s">
        <v>221</v>
      </c>
      <c r="J97" s="127" t="s">
        <v>222</v>
      </c>
      <c r="K97" s="16">
        <v>100</v>
      </c>
      <c r="L97" s="275">
        <v>300</v>
      </c>
      <c r="M97" s="109" t="s">
        <v>253</v>
      </c>
      <c r="N97" s="115" t="s">
        <v>26</v>
      </c>
      <c r="O97" s="283" t="s">
        <v>26</v>
      </c>
      <c r="P97" s="115">
        <v>300</v>
      </c>
      <c r="Q97" s="293">
        <v>300</v>
      </c>
      <c r="R97" s="122">
        <f t="shared" si="4"/>
        <v>300</v>
      </c>
    </row>
    <row r="98" spans="1:18" ht="22.5">
      <c r="A98" s="252"/>
      <c r="B98" s="264"/>
      <c r="C98" s="264"/>
      <c r="D98" s="264"/>
      <c r="E98" s="264"/>
      <c r="F98" s="264"/>
      <c r="G98" s="264"/>
      <c r="H98" s="264"/>
      <c r="I98" s="109" t="s">
        <v>357</v>
      </c>
      <c r="J98" s="113" t="s">
        <v>358</v>
      </c>
      <c r="K98" s="16">
        <v>100</v>
      </c>
      <c r="L98" s="275"/>
      <c r="M98" s="109" t="s">
        <v>359</v>
      </c>
      <c r="N98" s="115" t="s">
        <v>26</v>
      </c>
      <c r="O98" s="283"/>
      <c r="P98" s="115">
        <v>0</v>
      </c>
      <c r="Q98" s="293"/>
      <c r="R98" s="122">
        <f t="shared" si="4"/>
        <v>0</v>
      </c>
    </row>
    <row r="99" spans="1:18" ht="22.5">
      <c r="A99" s="252"/>
      <c r="B99" s="264"/>
      <c r="C99" s="264"/>
      <c r="D99" s="264"/>
      <c r="E99" s="264"/>
      <c r="F99" s="264"/>
      <c r="G99" s="264"/>
      <c r="H99" s="264"/>
      <c r="I99" s="109" t="s">
        <v>360</v>
      </c>
      <c r="J99" s="127" t="s">
        <v>361</v>
      </c>
      <c r="K99" s="16">
        <v>100</v>
      </c>
      <c r="L99" s="275"/>
      <c r="M99" s="109"/>
      <c r="N99" s="115"/>
      <c r="O99" s="283"/>
      <c r="P99" s="115"/>
      <c r="Q99" s="293"/>
      <c r="R99" s="122" t="s">
        <v>26</v>
      </c>
    </row>
    <row r="100" spans="1:18" ht="18.75">
      <c r="A100" s="252">
        <v>19</v>
      </c>
      <c r="B100" s="252">
        <v>2021</v>
      </c>
      <c r="C100" s="252" t="s">
        <v>290</v>
      </c>
      <c r="D100" s="252" t="s">
        <v>291</v>
      </c>
      <c r="E100" s="252" t="s">
        <v>292</v>
      </c>
      <c r="F100" s="252" t="s">
        <v>20</v>
      </c>
      <c r="G100" s="252" t="s">
        <v>298</v>
      </c>
      <c r="H100" s="252" t="s">
        <v>299</v>
      </c>
      <c r="I100" s="10" t="s">
        <v>362</v>
      </c>
      <c r="J100" s="183" t="s">
        <v>363</v>
      </c>
      <c r="K100" s="16">
        <v>60</v>
      </c>
      <c r="L100" s="277">
        <v>300</v>
      </c>
      <c r="M100" s="109" t="s">
        <v>268</v>
      </c>
      <c r="N100" s="109"/>
      <c r="O100" s="109"/>
      <c r="P100" s="109">
        <v>150</v>
      </c>
      <c r="Q100" s="294">
        <v>300</v>
      </c>
      <c r="R100" s="109">
        <f>SUM(N100,P100)</f>
        <v>150</v>
      </c>
    </row>
    <row r="101" spans="1:18" ht="18.75">
      <c r="A101" s="252"/>
      <c r="B101" s="252"/>
      <c r="C101" s="252"/>
      <c r="D101" s="252"/>
      <c r="E101" s="252"/>
      <c r="F101" s="252"/>
      <c r="G101" s="252"/>
      <c r="H101" s="252"/>
      <c r="I101" s="10" t="s">
        <v>271</v>
      </c>
      <c r="J101" s="183" t="s">
        <v>272</v>
      </c>
      <c r="K101" s="16">
        <v>60</v>
      </c>
      <c r="L101" s="277"/>
      <c r="M101" s="109" t="s">
        <v>265</v>
      </c>
      <c r="N101" s="109"/>
      <c r="O101" s="109"/>
      <c r="P101" s="109">
        <v>150</v>
      </c>
      <c r="Q101" s="295"/>
      <c r="R101" s="109">
        <f>SUM(N101,P101)</f>
        <v>150</v>
      </c>
    </row>
    <row r="102" spans="1:18" ht="18.75">
      <c r="A102" s="252"/>
      <c r="B102" s="252"/>
      <c r="C102" s="252"/>
      <c r="D102" s="252"/>
      <c r="E102" s="252"/>
      <c r="F102" s="252"/>
      <c r="G102" s="252"/>
      <c r="H102" s="252"/>
      <c r="I102" s="10" t="s">
        <v>364</v>
      </c>
      <c r="J102" s="183" t="s">
        <v>365</v>
      </c>
      <c r="K102" s="16">
        <v>60</v>
      </c>
      <c r="L102" s="277"/>
      <c r="M102" s="109"/>
      <c r="N102" s="109"/>
      <c r="O102" s="109"/>
      <c r="P102" s="109"/>
      <c r="Q102" s="295"/>
      <c r="R102" s="109"/>
    </row>
    <row r="103" spans="1:18" ht="18.75">
      <c r="A103" s="252"/>
      <c r="B103" s="252"/>
      <c r="C103" s="252"/>
      <c r="D103" s="252"/>
      <c r="E103" s="252"/>
      <c r="F103" s="252"/>
      <c r="G103" s="252"/>
      <c r="H103" s="252"/>
      <c r="I103" s="10" t="s">
        <v>366</v>
      </c>
      <c r="J103" s="183" t="s">
        <v>367</v>
      </c>
      <c r="K103" s="16">
        <v>60</v>
      </c>
      <c r="L103" s="277"/>
      <c r="M103" s="109"/>
      <c r="N103" s="109"/>
      <c r="O103" s="109"/>
      <c r="P103" s="109"/>
      <c r="Q103" s="295"/>
      <c r="R103" s="109"/>
    </row>
    <row r="104" spans="1:18" ht="18.75">
      <c r="A104" s="252"/>
      <c r="B104" s="252"/>
      <c r="C104" s="252"/>
      <c r="D104" s="252"/>
      <c r="E104" s="252"/>
      <c r="F104" s="252"/>
      <c r="G104" s="252"/>
      <c r="H104" s="252"/>
      <c r="I104" s="10" t="s">
        <v>368</v>
      </c>
      <c r="J104" s="183" t="s">
        <v>369</v>
      </c>
      <c r="K104" s="16">
        <v>60</v>
      </c>
      <c r="L104" s="277"/>
      <c r="M104" s="109"/>
      <c r="N104" s="109"/>
      <c r="O104" s="109"/>
      <c r="P104" s="109"/>
      <c r="Q104" s="296"/>
      <c r="R104" s="109"/>
    </row>
    <row r="105" spans="1:18" ht="22.5">
      <c r="A105" s="252">
        <v>20</v>
      </c>
      <c r="B105" s="252">
        <v>202106</v>
      </c>
      <c r="C105" s="252" t="s">
        <v>370</v>
      </c>
      <c r="D105" s="252" t="s">
        <v>291</v>
      </c>
      <c r="E105" s="252" t="s">
        <v>371</v>
      </c>
      <c r="F105" s="252" t="s">
        <v>20</v>
      </c>
      <c r="G105" s="252" t="s">
        <v>372</v>
      </c>
      <c r="H105" s="252" t="s">
        <v>299</v>
      </c>
      <c r="I105" s="10" t="s">
        <v>373</v>
      </c>
      <c r="J105" s="10" t="s">
        <v>374</v>
      </c>
      <c r="K105" s="16">
        <v>300</v>
      </c>
      <c r="L105" s="277">
        <v>300</v>
      </c>
      <c r="M105" s="109" t="s">
        <v>375</v>
      </c>
      <c r="N105" s="109" t="s">
        <v>26</v>
      </c>
      <c r="O105" s="284" t="s">
        <v>26</v>
      </c>
      <c r="P105" s="109">
        <v>200</v>
      </c>
      <c r="Q105" s="294">
        <v>300</v>
      </c>
      <c r="R105" s="122">
        <v>300</v>
      </c>
    </row>
    <row r="106" spans="1:18" ht="22.5">
      <c r="A106" s="252"/>
      <c r="B106" s="252"/>
      <c r="C106" s="252"/>
      <c r="D106" s="252"/>
      <c r="E106" s="252"/>
      <c r="F106" s="252"/>
      <c r="G106" s="252"/>
      <c r="H106" s="252"/>
      <c r="I106" s="10"/>
      <c r="J106" s="10"/>
      <c r="K106" s="16"/>
      <c r="L106" s="277"/>
      <c r="M106" s="109" t="s">
        <v>47</v>
      </c>
      <c r="N106" s="109"/>
      <c r="O106" s="285"/>
      <c r="P106" s="109">
        <v>100</v>
      </c>
      <c r="Q106" s="296"/>
      <c r="R106" s="122"/>
    </row>
    <row r="107" spans="1:18" ht="31.5">
      <c r="A107" s="76"/>
      <c r="B107" s="77"/>
      <c r="C107" s="77"/>
      <c r="D107" s="77"/>
      <c r="E107" s="77"/>
      <c r="F107" s="77"/>
      <c r="G107" s="77"/>
      <c r="H107" s="76"/>
      <c r="I107" s="201" t="s">
        <v>150</v>
      </c>
      <c r="J107" s="202"/>
      <c r="K107" s="203"/>
      <c r="L107" s="90">
        <f>SUM(L4:L106)</f>
        <v>27900</v>
      </c>
      <c r="M107" s="201" t="s">
        <v>151</v>
      </c>
      <c r="N107" s="202"/>
      <c r="O107" s="202"/>
      <c r="P107" s="202"/>
      <c r="Q107" s="203"/>
      <c r="R107" s="128">
        <f>SUM(O4:O106,Q4:Q106)</f>
        <v>69400</v>
      </c>
    </row>
    <row r="108" spans="1:18" ht="31.5">
      <c r="A108" s="204" t="s">
        <v>152</v>
      </c>
      <c r="B108" s="205"/>
      <c r="C108" s="205"/>
      <c r="D108" s="205"/>
      <c r="E108" s="204">
        <f>SUM(L107,R107)</f>
        <v>97300</v>
      </c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</row>
  </sheetData>
  <mergeCells count="235">
    <mergeCell ref="Q77:Q79"/>
    <mergeCell ref="Q80:Q82"/>
    <mergeCell ref="Q83:Q87"/>
    <mergeCell ref="Q88:Q96"/>
    <mergeCell ref="Q97:Q99"/>
    <mergeCell ref="Q100:Q104"/>
    <mergeCell ref="Q105:Q106"/>
    <mergeCell ref="R70:R76"/>
    <mergeCell ref="P70:P76"/>
    <mergeCell ref="Q4:Q10"/>
    <mergeCell ref="Q11:Q15"/>
    <mergeCell ref="Q16:Q19"/>
    <mergeCell ref="Q20:Q25"/>
    <mergeCell ref="Q26:Q35"/>
    <mergeCell ref="Q36:Q42"/>
    <mergeCell ref="Q43:Q47"/>
    <mergeCell ref="Q48:Q52"/>
    <mergeCell ref="Q53:Q58"/>
    <mergeCell ref="Q59:Q62"/>
    <mergeCell ref="Q63:Q67"/>
    <mergeCell ref="Q68:Q69"/>
    <mergeCell ref="Q70:Q76"/>
    <mergeCell ref="L105:L106"/>
    <mergeCell ref="M70:M76"/>
    <mergeCell ref="N70:N76"/>
    <mergeCell ref="O4:O10"/>
    <mergeCell ref="O11:O15"/>
    <mergeCell ref="O16:O19"/>
    <mergeCell ref="O20:O25"/>
    <mergeCell ref="O26:O35"/>
    <mergeCell ref="O36:O42"/>
    <mergeCell ref="O43:O47"/>
    <mergeCell ref="O48:O52"/>
    <mergeCell ref="O53:O58"/>
    <mergeCell ref="O59:O62"/>
    <mergeCell ref="O63:O67"/>
    <mergeCell ref="O68:O69"/>
    <mergeCell ref="O70:O76"/>
    <mergeCell ref="O77:O79"/>
    <mergeCell ref="O80:O82"/>
    <mergeCell ref="O83:O87"/>
    <mergeCell ref="O88:O96"/>
    <mergeCell ref="O97:O99"/>
    <mergeCell ref="O105:O106"/>
    <mergeCell ref="L63:L67"/>
    <mergeCell ref="L68:L69"/>
    <mergeCell ref="L70:L76"/>
    <mergeCell ref="L77:L79"/>
    <mergeCell ref="L80:L82"/>
    <mergeCell ref="L83:L87"/>
    <mergeCell ref="L88:L96"/>
    <mergeCell ref="L97:L99"/>
    <mergeCell ref="L100:L104"/>
    <mergeCell ref="I59:I60"/>
    <mergeCell ref="I61:I62"/>
    <mergeCell ref="J59:J60"/>
    <mergeCell ref="J61:J62"/>
    <mergeCell ref="K59:K60"/>
    <mergeCell ref="K61:K62"/>
    <mergeCell ref="L4:L10"/>
    <mergeCell ref="L11:L15"/>
    <mergeCell ref="L16:L19"/>
    <mergeCell ref="L20:L25"/>
    <mergeCell ref="L26:L35"/>
    <mergeCell ref="L36:L42"/>
    <mergeCell ref="L43:L47"/>
    <mergeCell ref="L48:L52"/>
    <mergeCell ref="L53:L58"/>
    <mergeCell ref="L59:L62"/>
    <mergeCell ref="G100:G104"/>
    <mergeCell ref="G105:G106"/>
    <mergeCell ref="H4:H10"/>
    <mergeCell ref="H11:H15"/>
    <mergeCell ref="H16:H19"/>
    <mergeCell ref="H20:H25"/>
    <mergeCell ref="H26:H35"/>
    <mergeCell ref="H36:H42"/>
    <mergeCell ref="H43:H47"/>
    <mergeCell ref="H48:H52"/>
    <mergeCell ref="H53:H58"/>
    <mergeCell ref="H59:H62"/>
    <mergeCell ref="H63:H67"/>
    <mergeCell ref="H68:H69"/>
    <mergeCell ref="H70:H76"/>
    <mergeCell ref="H77:H79"/>
    <mergeCell ref="H80:H82"/>
    <mergeCell ref="H83:H87"/>
    <mergeCell ref="H88:H96"/>
    <mergeCell ref="H97:H99"/>
    <mergeCell ref="H100:H104"/>
    <mergeCell ref="H105:H106"/>
    <mergeCell ref="G59:G62"/>
    <mergeCell ref="G63:G67"/>
    <mergeCell ref="G68:G69"/>
    <mergeCell ref="G70:G76"/>
    <mergeCell ref="G77:G79"/>
    <mergeCell ref="G80:G82"/>
    <mergeCell ref="G83:G87"/>
    <mergeCell ref="G88:G96"/>
    <mergeCell ref="G97:G99"/>
    <mergeCell ref="G4:G10"/>
    <mergeCell ref="G11:G15"/>
    <mergeCell ref="G16:G19"/>
    <mergeCell ref="G20:G25"/>
    <mergeCell ref="G26:G35"/>
    <mergeCell ref="G36:G42"/>
    <mergeCell ref="G43:G47"/>
    <mergeCell ref="G48:G52"/>
    <mergeCell ref="G53:G58"/>
    <mergeCell ref="E100:E104"/>
    <mergeCell ref="E105:E106"/>
    <mergeCell ref="F4:F10"/>
    <mergeCell ref="F11:F15"/>
    <mergeCell ref="F16:F19"/>
    <mergeCell ref="F20:F25"/>
    <mergeCell ref="F26:F35"/>
    <mergeCell ref="F36:F42"/>
    <mergeCell ref="F43:F47"/>
    <mergeCell ref="F48:F52"/>
    <mergeCell ref="F53:F58"/>
    <mergeCell ref="F59:F62"/>
    <mergeCell ref="F63:F67"/>
    <mergeCell ref="F68:F69"/>
    <mergeCell ref="F70:F76"/>
    <mergeCell ref="F77:F79"/>
    <mergeCell ref="F80:F82"/>
    <mergeCell ref="F83:F87"/>
    <mergeCell ref="F88:F96"/>
    <mergeCell ref="F97:F99"/>
    <mergeCell ref="F100:F104"/>
    <mergeCell ref="F105:F106"/>
    <mergeCell ref="E59:E62"/>
    <mergeCell ref="E63:E67"/>
    <mergeCell ref="E68:E69"/>
    <mergeCell ref="E70:E76"/>
    <mergeCell ref="E77:E79"/>
    <mergeCell ref="E80:E82"/>
    <mergeCell ref="E83:E87"/>
    <mergeCell ref="E88:E96"/>
    <mergeCell ref="E97:E99"/>
    <mergeCell ref="E4:E10"/>
    <mergeCell ref="E11:E15"/>
    <mergeCell ref="E16:E19"/>
    <mergeCell ref="E20:E25"/>
    <mergeCell ref="E26:E35"/>
    <mergeCell ref="E36:E42"/>
    <mergeCell ref="E43:E47"/>
    <mergeCell ref="E48:E52"/>
    <mergeCell ref="E53:E58"/>
    <mergeCell ref="C100:C104"/>
    <mergeCell ref="C105:C106"/>
    <mergeCell ref="D4:D10"/>
    <mergeCell ref="D11:D15"/>
    <mergeCell ref="D16:D19"/>
    <mergeCell ref="D20:D25"/>
    <mergeCell ref="D26:D35"/>
    <mergeCell ref="D36:D42"/>
    <mergeCell ref="D43:D47"/>
    <mergeCell ref="D48:D52"/>
    <mergeCell ref="D53:D58"/>
    <mergeCell ref="D59:D62"/>
    <mergeCell ref="D63:D67"/>
    <mergeCell ref="D68:D69"/>
    <mergeCell ref="D70:D76"/>
    <mergeCell ref="D77:D79"/>
    <mergeCell ref="D80:D82"/>
    <mergeCell ref="D83:D87"/>
    <mergeCell ref="D88:D96"/>
    <mergeCell ref="D97:D99"/>
    <mergeCell ref="D100:D104"/>
    <mergeCell ref="D105:D106"/>
    <mergeCell ref="C59:C62"/>
    <mergeCell ref="C63:C67"/>
    <mergeCell ref="C68:C69"/>
    <mergeCell ref="C70:C76"/>
    <mergeCell ref="C77:C79"/>
    <mergeCell ref="C80:C82"/>
    <mergeCell ref="C83:C87"/>
    <mergeCell ref="C88:C96"/>
    <mergeCell ref="C97:C99"/>
    <mergeCell ref="C4:C10"/>
    <mergeCell ref="C11:C15"/>
    <mergeCell ref="C16:C19"/>
    <mergeCell ref="C20:C25"/>
    <mergeCell ref="C26:C35"/>
    <mergeCell ref="C36:C42"/>
    <mergeCell ref="C43:C47"/>
    <mergeCell ref="C48:C52"/>
    <mergeCell ref="C53:C58"/>
    <mergeCell ref="A100:A104"/>
    <mergeCell ref="A105:A106"/>
    <mergeCell ref="B4:B10"/>
    <mergeCell ref="B11:B15"/>
    <mergeCell ref="B16:B19"/>
    <mergeCell ref="B20:B25"/>
    <mergeCell ref="B26:B35"/>
    <mergeCell ref="B36:B42"/>
    <mergeCell ref="B43:B47"/>
    <mergeCell ref="B48:B52"/>
    <mergeCell ref="B53:B58"/>
    <mergeCell ref="B59:B62"/>
    <mergeCell ref="B63:B67"/>
    <mergeCell ref="B68:B69"/>
    <mergeCell ref="B70:B76"/>
    <mergeCell ref="B77:B79"/>
    <mergeCell ref="B80:B82"/>
    <mergeCell ref="B83:B87"/>
    <mergeCell ref="B88:B96"/>
    <mergeCell ref="B97:B99"/>
    <mergeCell ref="B100:B104"/>
    <mergeCell ref="B105:B106"/>
    <mergeCell ref="A1:R1"/>
    <mergeCell ref="A2:R2"/>
    <mergeCell ref="I107:K107"/>
    <mergeCell ref="M107:Q107"/>
    <mergeCell ref="A108:D108"/>
    <mergeCell ref="E108:R108"/>
    <mergeCell ref="A4:A10"/>
    <mergeCell ref="A11:A15"/>
    <mergeCell ref="A16:A19"/>
    <mergeCell ref="A20:A25"/>
    <mergeCell ref="A26:A35"/>
    <mergeCell ref="A36:A42"/>
    <mergeCell ref="A43:A47"/>
    <mergeCell ref="A48:A52"/>
    <mergeCell ref="A53:A58"/>
    <mergeCell ref="A59:A62"/>
    <mergeCell ref="A63:A67"/>
    <mergeCell ref="A68:A69"/>
    <mergeCell ref="A70:A76"/>
    <mergeCell ref="A77:A79"/>
    <mergeCell ref="A80:A82"/>
    <mergeCell ref="A83:A87"/>
    <mergeCell ref="A88:A96"/>
    <mergeCell ref="A97:A99"/>
  </mergeCells>
  <phoneticPr fontId="33" type="noConversion"/>
  <printOptions horizontalCentered="1" verticalCentered="1"/>
  <pageMargins left="0.27500000000000002" right="3.8888888888888903E-2" top="0.31458333333333299" bottom="0" header="0.5" footer="0.51180555555555596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="70" zoomScaleNormal="70" workbookViewId="0">
      <selection activeCell="L11" sqref="L11:L15"/>
    </sheetView>
  </sheetViews>
  <sheetFormatPr defaultColWidth="9" defaultRowHeight="13.5"/>
  <cols>
    <col min="1" max="1" width="9" customWidth="1"/>
    <col min="2" max="2" width="24.5" customWidth="1"/>
    <col min="3" max="3" width="12.25" customWidth="1"/>
    <col min="4" max="4" width="26.375" customWidth="1"/>
    <col min="5" max="5" width="9" customWidth="1"/>
    <col min="6" max="6" width="12" customWidth="1"/>
    <col min="7" max="7" width="9" customWidth="1"/>
    <col min="8" max="8" width="12.875" customWidth="1"/>
    <col min="9" max="9" width="15.625" customWidth="1"/>
    <col min="10" max="10" width="38.5" customWidth="1"/>
    <col min="11" max="11" width="10.25" customWidth="1"/>
    <col min="12" max="12" width="23.125" customWidth="1"/>
    <col min="13" max="13" width="16" customWidth="1"/>
    <col min="14" max="15" width="10.25" customWidth="1"/>
    <col min="16" max="16" width="15.375" customWidth="1"/>
    <col min="17" max="17" width="16.625" customWidth="1"/>
    <col min="18" max="18" width="20" customWidth="1"/>
  </cols>
  <sheetData>
    <row r="1" spans="1:18" s="93" customFormat="1" ht="31.5">
      <c r="A1" s="297" t="s">
        <v>624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</row>
    <row r="2" spans="1:18" s="93" customFormat="1" ht="31.5">
      <c r="A2" s="298" t="s">
        <v>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18" s="93" customFormat="1" ht="37.5">
      <c r="A3" s="60" t="s">
        <v>1</v>
      </c>
      <c r="B3" s="60" t="s">
        <v>2</v>
      </c>
      <c r="C3" s="61" t="s">
        <v>376</v>
      </c>
      <c r="D3" s="61" t="s">
        <v>4</v>
      </c>
      <c r="E3" s="60" t="s">
        <v>5</v>
      </c>
      <c r="F3" s="60" t="s">
        <v>6</v>
      </c>
      <c r="G3" s="60" t="s">
        <v>7</v>
      </c>
      <c r="H3" s="61" t="s">
        <v>8</v>
      </c>
      <c r="I3" s="61" t="s">
        <v>9</v>
      </c>
      <c r="J3" s="60" t="s">
        <v>10</v>
      </c>
      <c r="K3" s="60" t="s">
        <v>11</v>
      </c>
      <c r="L3" s="60" t="s">
        <v>12</v>
      </c>
      <c r="M3" s="67" t="s">
        <v>153</v>
      </c>
      <c r="N3" s="61" t="s">
        <v>13</v>
      </c>
      <c r="O3" s="60" t="s">
        <v>12</v>
      </c>
      <c r="P3" s="61" t="s">
        <v>14</v>
      </c>
      <c r="Q3" s="72" t="s">
        <v>12</v>
      </c>
      <c r="R3" s="73" t="s">
        <v>15</v>
      </c>
    </row>
    <row r="4" spans="1:18" s="93" customFormat="1" ht="20.25">
      <c r="A4" s="304">
        <v>1</v>
      </c>
      <c r="B4" s="304" t="s">
        <v>377</v>
      </c>
      <c r="C4" s="306" t="s">
        <v>378</v>
      </c>
      <c r="D4" s="304" t="s">
        <v>379</v>
      </c>
      <c r="E4" s="304" t="s">
        <v>41</v>
      </c>
      <c r="F4" s="304" t="s">
        <v>42</v>
      </c>
      <c r="G4" s="304" t="s">
        <v>60</v>
      </c>
      <c r="H4" s="304" t="s">
        <v>44</v>
      </c>
      <c r="I4" s="32" t="s">
        <v>23</v>
      </c>
      <c r="J4" s="185" t="s">
        <v>24</v>
      </c>
      <c r="K4" s="36">
        <v>1000</v>
      </c>
      <c r="L4" s="310">
        <v>4000</v>
      </c>
      <c r="M4" s="306" t="s">
        <v>25</v>
      </c>
      <c r="N4" s="311" t="s">
        <v>26</v>
      </c>
      <c r="O4" s="314" t="s">
        <v>26</v>
      </c>
      <c r="P4" s="311">
        <v>8000</v>
      </c>
      <c r="Q4" s="319">
        <v>10000</v>
      </c>
      <c r="R4" s="315">
        <f>SUM(N4,P4)</f>
        <v>8000</v>
      </c>
    </row>
    <row r="5" spans="1:18" s="93" customFormat="1" ht="20.25">
      <c r="A5" s="304"/>
      <c r="B5" s="304"/>
      <c r="C5" s="307"/>
      <c r="D5" s="304"/>
      <c r="E5" s="304"/>
      <c r="F5" s="304"/>
      <c r="G5" s="304"/>
      <c r="H5" s="304"/>
      <c r="I5" s="32" t="s">
        <v>33</v>
      </c>
      <c r="J5" s="185" t="s">
        <v>34</v>
      </c>
      <c r="K5" s="36">
        <v>1000</v>
      </c>
      <c r="L5" s="310"/>
      <c r="M5" s="308"/>
      <c r="N5" s="312"/>
      <c r="O5" s="314"/>
      <c r="P5" s="312"/>
      <c r="Q5" s="319"/>
      <c r="R5" s="316"/>
    </row>
    <row r="6" spans="1:18" s="93" customFormat="1" ht="20.25">
      <c r="A6" s="304"/>
      <c r="B6" s="304"/>
      <c r="C6" s="307"/>
      <c r="D6" s="304"/>
      <c r="E6" s="304"/>
      <c r="F6" s="304"/>
      <c r="G6" s="304"/>
      <c r="H6" s="304"/>
      <c r="I6" s="32" t="s">
        <v>27</v>
      </c>
      <c r="J6" s="185" t="s">
        <v>28</v>
      </c>
      <c r="K6" s="36">
        <v>1000</v>
      </c>
      <c r="L6" s="310"/>
      <c r="M6" s="306" t="s">
        <v>29</v>
      </c>
      <c r="N6" s="311" t="s">
        <v>26</v>
      </c>
      <c r="O6" s="314"/>
      <c r="P6" s="311">
        <v>2000</v>
      </c>
      <c r="Q6" s="319"/>
      <c r="R6" s="315">
        <f>SUM(N6,P6)</f>
        <v>2000</v>
      </c>
    </row>
    <row r="7" spans="1:18" s="93" customFormat="1" ht="20.25">
      <c r="A7" s="304"/>
      <c r="B7" s="304"/>
      <c r="C7" s="307"/>
      <c r="D7" s="304"/>
      <c r="E7" s="304"/>
      <c r="F7" s="304"/>
      <c r="G7" s="304"/>
      <c r="H7" s="304"/>
      <c r="I7" s="32" t="s">
        <v>36</v>
      </c>
      <c r="J7" s="185" t="s">
        <v>37</v>
      </c>
      <c r="K7" s="36">
        <v>1000</v>
      </c>
      <c r="L7" s="310"/>
      <c r="M7" s="307"/>
      <c r="N7" s="313"/>
      <c r="O7" s="314"/>
      <c r="P7" s="313"/>
      <c r="Q7" s="319"/>
      <c r="R7" s="317"/>
    </row>
    <row r="8" spans="1:18" s="93" customFormat="1" ht="22.5">
      <c r="A8" s="304">
        <v>2</v>
      </c>
      <c r="B8" s="304" t="s">
        <v>377</v>
      </c>
      <c r="C8" s="306" t="s">
        <v>97</v>
      </c>
      <c r="D8" s="304" t="s">
        <v>379</v>
      </c>
      <c r="E8" s="304" t="s">
        <v>41</v>
      </c>
      <c r="F8" s="304" t="s">
        <v>42</v>
      </c>
      <c r="G8" s="304" t="s">
        <v>60</v>
      </c>
      <c r="H8" s="304" t="s">
        <v>44</v>
      </c>
      <c r="I8" s="65" t="s">
        <v>98</v>
      </c>
      <c r="J8" s="186" t="s">
        <v>99</v>
      </c>
      <c r="K8" s="66">
        <v>2000</v>
      </c>
      <c r="L8" s="310">
        <v>4000</v>
      </c>
      <c r="M8" s="304" t="s">
        <v>35</v>
      </c>
      <c r="N8" s="314" t="s">
        <v>26</v>
      </c>
      <c r="O8" s="314" t="s">
        <v>26</v>
      </c>
      <c r="P8" s="314">
        <v>10000</v>
      </c>
      <c r="Q8" s="319">
        <v>10000</v>
      </c>
      <c r="R8" s="315">
        <f>SUM(N8,P8)</f>
        <v>10000</v>
      </c>
    </row>
    <row r="9" spans="1:18" s="93" customFormat="1" ht="22.5">
      <c r="A9" s="304"/>
      <c r="B9" s="304"/>
      <c r="C9" s="307"/>
      <c r="D9" s="304"/>
      <c r="E9" s="304"/>
      <c r="F9" s="304"/>
      <c r="G9" s="304"/>
      <c r="H9" s="304"/>
      <c r="I9" s="65" t="s">
        <v>380</v>
      </c>
      <c r="J9" s="186" t="s">
        <v>101</v>
      </c>
      <c r="K9" s="66">
        <v>200</v>
      </c>
      <c r="L9" s="310"/>
      <c r="M9" s="304"/>
      <c r="N9" s="314"/>
      <c r="O9" s="314"/>
      <c r="P9" s="314"/>
      <c r="Q9" s="319"/>
      <c r="R9" s="317"/>
    </row>
    <row r="10" spans="1:18" s="93" customFormat="1" ht="22.5">
      <c r="A10" s="304"/>
      <c r="B10" s="304"/>
      <c r="C10" s="307"/>
      <c r="D10" s="304"/>
      <c r="E10" s="304"/>
      <c r="F10" s="304"/>
      <c r="G10" s="304"/>
      <c r="H10" s="304"/>
      <c r="I10" s="65" t="s">
        <v>88</v>
      </c>
      <c r="J10" s="186" t="s">
        <v>381</v>
      </c>
      <c r="K10" s="66">
        <v>300</v>
      </c>
      <c r="L10" s="310"/>
      <c r="M10" s="304"/>
      <c r="N10" s="314"/>
      <c r="O10" s="314"/>
      <c r="P10" s="314"/>
      <c r="Q10" s="319"/>
      <c r="R10" s="317"/>
    </row>
    <row r="11" spans="1:18" s="93" customFormat="1" ht="20.25">
      <c r="A11" s="304">
        <v>3</v>
      </c>
      <c r="B11" s="304" t="s">
        <v>377</v>
      </c>
      <c r="C11" s="306" t="s">
        <v>382</v>
      </c>
      <c r="D11" s="304" t="s">
        <v>379</v>
      </c>
      <c r="E11" s="304" t="s">
        <v>41</v>
      </c>
      <c r="F11" s="304" t="s">
        <v>104</v>
      </c>
      <c r="G11" s="304" t="s">
        <v>60</v>
      </c>
      <c r="H11" s="304" t="s">
        <v>44</v>
      </c>
      <c r="I11" s="32" t="s">
        <v>383</v>
      </c>
      <c r="J11" s="32" t="s">
        <v>384</v>
      </c>
      <c r="K11" s="36">
        <v>300</v>
      </c>
      <c r="L11" s="310">
        <v>1500</v>
      </c>
      <c r="M11" s="304" t="s">
        <v>207</v>
      </c>
      <c r="N11" s="314" t="s">
        <v>26</v>
      </c>
      <c r="O11" s="314" t="s">
        <v>26</v>
      </c>
      <c r="P11" s="314">
        <v>5000</v>
      </c>
      <c r="Q11" s="319">
        <v>5000</v>
      </c>
      <c r="R11" s="315">
        <f>SUM(N11,P11)</f>
        <v>5000</v>
      </c>
    </row>
    <row r="12" spans="1:18" s="93" customFormat="1" ht="20.25">
      <c r="A12" s="304"/>
      <c r="B12" s="304"/>
      <c r="C12" s="307"/>
      <c r="D12" s="304"/>
      <c r="E12" s="304"/>
      <c r="F12" s="304"/>
      <c r="G12" s="304"/>
      <c r="H12" s="304"/>
      <c r="I12" s="32" t="s">
        <v>385</v>
      </c>
      <c r="J12" s="32" t="s">
        <v>386</v>
      </c>
      <c r="K12" s="36">
        <v>300</v>
      </c>
      <c r="L12" s="310"/>
      <c r="M12" s="304"/>
      <c r="N12" s="314"/>
      <c r="O12" s="314"/>
      <c r="P12" s="314"/>
      <c r="Q12" s="319"/>
      <c r="R12" s="317"/>
    </row>
    <row r="13" spans="1:18" s="93" customFormat="1" ht="20.25">
      <c r="A13" s="304"/>
      <c r="B13" s="304"/>
      <c r="C13" s="307"/>
      <c r="D13" s="304"/>
      <c r="E13" s="304"/>
      <c r="F13" s="304"/>
      <c r="G13" s="304"/>
      <c r="H13" s="304"/>
      <c r="I13" s="32" t="s">
        <v>387</v>
      </c>
      <c r="J13" s="185" t="s">
        <v>388</v>
      </c>
      <c r="K13" s="36">
        <v>300</v>
      </c>
      <c r="L13" s="310"/>
      <c r="M13" s="304"/>
      <c r="N13" s="314"/>
      <c r="O13" s="314"/>
      <c r="P13" s="314"/>
      <c r="Q13" s="319"/>
      <c r="R13" s="317"/>
    </row>
    <row r="14" spans="1:18" s="93" customFormat="1" ht="20.25">
      <c r="A14" s="304"/>
      <c r="B14" s="304"/>
      <c r="C14" s="307"/>
      <c r="D14" s="304"/>
      <c r="E14" s="304"/>
      <c r="F14" s="304"/>
      <c r="G14" s="304"/>
      <c r="H14" s="304"/>
      <c r="I14" s="32" t="s">
        <v>389</v>
      </c>
      <c r="J14" s="32" t="s">
        <v>390</v>
      </c>
      <c r="K14" s="36">
        <v>300</v>
      </c>
      <c r="L14" s="310"/>
      <c r="M14" s="304"/>
      <c r="N14" s="314"/>
      <c r="O14" s="314"/>
      <c r="P14" s="314"/>
      <c r="Q14" s="319"/>
      <c r="R14" s="317"/>
    </row>
    <row r="15" spans="1:18" s="93" customFormat="1" ht="20.25">
      <c r="A15" s="304"/>
      <c r="B15" s="304"/>
      <c r="C15" s="308"/>
      <c r="D15" s="304"/>
      <c r="E15" s="304"/>
      <c r="F15" s="304"/>
      <c r="G15" s="304"/>
      <c r="H15" s="304"/>
      <c r="I15" s="32" t="s">
        <v>391</v>
      </c>
      <c r="J15" s="32" t="s">
        <v>392</v>
      </c>
      <c r="K15" s="36">
        <v>300</v>
      </c>
      <c r="L15" s="310"/>
      <c r="M15" s="304"/>
      <c r="N15" s="314"/>
      <c r="O15" s="314"/>
      <c r="P15" s="314"/>
      <c r="Q15" s="319"/>
      <c r="R15" s="316"/>
    </row>
    <row r="16" spans="1:18" s="93" customFormat="1" ht="20.25">
      <c r="A16" s="304">
        <v>4</v>
      </c>
      <c r="B16" s="304">
        <v>2021</v>
      </c>
      <c r="C16" s="306" t="s">
        <v>393</v>
      </c>
      <c r="D16" s="304" t="s">
        <v>394</v>
      </c>
      <c r="E16" s="305" t="s">
        <v>19</v>
      </c>
      <c r="F16" s="304" t="s">
        <v>42</v>
      </c>
      <c r="G16" s="304" t="s">
        <v>72</v>
      </c>
      <c r="H16" s="309" t="s">
        <v>44</v>
      </c>
      <c r="I16" s="32" t="s">
        <v>395</v>
      </c>
      <c r="J16" s="97" t="s">
        <v>239</v>
      </c>
      <c r="K16" s="187" t="s">
        <v>396</v>
      </c>
      <c r="L16" s="310">
        <v>4000</v>
      </c>
      <c r="M16" s="32" t="s">
        <v>75</v>
      </c>
      <c r="N16" s="96" t="s">
        <v>26</v>
      </c>
      <c r="O16" s="314" t="s">
        <v>26</v>
      </c>
      <c r="P16" s="96">
        <v>9500</v>
      </c>
      <c r="Q16" s="319">
        <v>10000</v>
      </c>
      <c r="R16" s="105">
        <f>SUM(N16,P16)</f>
        <v>9500</v>
      </c>
    </row>
    <row r="17" spans="1:18" s="93" customFormat="1" ht="20.25">
      <c r="A17" s="304"/>
      <c r="B17" s="304"/>
      <c r="C17" s="308"/>
      <c r="D17" s="304"/>
      <c r="E17" s="305"/>
      <c r="F17" s="304"/>
      <c r="G17" s="305"/>
      <c r="H17" s="309"/>
      <c r="I17" s="32" t="s">
        <v>397</v>
      </c>
      <c r="J17" s="97" t="s">
        <v>398</v>
      </c>
      <c r="K17" s="187" t="s">
        <v>396</v>
      </c>
      <c r="L17" s="310"/>
      <c r="M17" s="32" t="s">
        <v>35</v>
      </c>
      <c r="N17" s="96" t="s">
        <v>26</v>
      </c>
      <c r="O17" s="314"/>
      <c r="P17" s="96">
        <v>500</v>
      </c>
      <c r="Q17" s="319"/>
      <c r="R17" s="105">
        <f t="shared" ref="R17:R22" si="0">SUM(N17,P17)</f>
        <v>500</v>
      </c>
    </row>
    <row r="18" spans="1:18" s="93" customFormat="1" ht="20.25">
      <c r="A18" s="304">
        <v>5</v>
      </c>
      <c r="B18" s="304">
        <v>2021</v>
      </c>
      <c r="C18" s="306" t="s">
        <v>399</v>
      </c>
      <c r="D18" s="304" t="s">
        <v>394</v>
      </c>
      <c r="E18" s="305" t="s">
        <v>19</v>
      </c>
      <c r="F18" s="304" t="s">
        <v>104</v>
      </c>
      <c r="G18" s="304" t="s">
        <v>72</v>
      </c>
      <c r="H18" s="309" t="s">
        <v>44</v>
      </c>
      <c r="I18" s="32" t="s">
        <v>400</v>
      </c>
      <c r="J18" s="97" t="s">
        <v>401</v>
      </c>
      <c r="K18" s="187" t="s">
        <v>402</v>
      </c>
      <c r="L18" s="310">
        <v>1500</v>
      </c>
      <c r="M18" s="32" t="s">
        <v>75</v>
      </c>
      <c r="N18" s="96" t="s">
        <v>26</v>
      </c>
      <c r="O18" s="314" t="s">
        <v>26</v>
      </c>
      <c r="P18" s="96">
        <v>4500</v>
      </c>
      <c r="Q18" s="319">
        <v>5000</v>
      </c>
      <c r="R18" s="105">
        <f t="shared" si="0"/>
        <v>4500</v>
      </c>
    </row>
    <row r="19" spans="1:18" s="93" customFormat="1" ht="20.25">
      <c r="A19" s="304"/>
      <c r="B19" s="304"/>
      <c r="C19" s="308"/>
      <c r="D19" s="304"/>
      <c r="E19" s="305"/>
      <c r="F19" s="304"/>
      <c r="G19" s="305"/>
      <c r="H19" s="309"/>
      <c r="I19" s="32" t="s">
        <v>403</v>
      </c>
      <c r="J19" s="97" t="s">
        <v>404</v>
      </c>
      <c r="K19" s="98">
        <v>750</v>
      </c>
      <c r="L19" s="310"/>
      <c r="M19" s="32" t="s">
        <v>78</v>
      </c>
      <c r="N19" s="96" t="s">
        <v>26</v>
      </c>
      <c r="O19" s="314"/>
      <c r="P19" s="96">
        <v>500</v>
      </c>
      <c r="Q19" s="319"/>
      <c r="R19" s="105">
        <f t="shared" si="0"/>
        <v>500</v>
      </c>
    </row>
    <row r="20" spans="1:18" s="93" customFormat="1" ht="20.25">
      <c r="A20" s="305">
        <v>6</v>
      </c>
      <c r="B20" s="304" t="s">
        <v>301</v>
      </c>
      <c r="C20" s="306" t="s">
        <v>176</v>
      </c>
      <c r="D20" s="304" t="s">
        <v>405</v>
      </c>
      <c r="E20" s="304" t="s">
        <v>41</v>
      </c>
      <c r="F20" s="304" t="s">
        <v>104</v>
      </c>
      <c r="G20" s="304" t="s">
        <v>60</v>
      </c>
      <c r="H20" s="304" t="s">
        <v>44</v>
      </c>
      <c r="I20" s="32" t="s">
        <v>54</v>
      </c>
      <c r="J20" s="188" t="s">
        <v>406</v>
      </c>
      <c r="K20" s="36">
        <v>300</v>
      </c>
      <c r="L20" s="310">
        <v>1500</v>
      </c>
      <c r="M20" s="304" t="s">
        <v>25</v>
      </c>
      <c r="N20" s="311" t="s">
        <v>26</v>
      </c>
      <c r="O20" s="311" t="s">
        <v>26</v>
      </c>
      <c r="P20" s="311">
        <v>4000</v>
      </c>
      <c r="Q20" s="319">
        <v>5000</v>
      </c>
      <c r="R20" s="315">
        <f t="shared" si="0"/>
        <v>4000</v>
      </c>
    </row>
    <row r="21" spans="1:18" s="93" customFormat="1" ht="20.25">
      <c r="A21" s="305"/>
      <c r="B21" s="304"/>
      <c r="C21" s="307"/>
      <c r="D21" s="304"/>
      <c r="E21" s="304"/>
      <c r="F21" s="304"/>
      <c r="G21" s="304"/>
      <c r="H21" s="304"/>
      <c r="I21" s="32" t="s">
        <v>407</v>
      </c>
      <c r="J21" s="185" t="s">
        <v>186</v>
      </c>
      <c r="K21" s="36">
        <v>300</v>
      </c>
      <c r="L21" s="310"/>
      <c r="M21" s="304"/>
      <c r="N21" s="312"/>
      <c r="O21" s="313"/>
      <c r="P21" s="312"/>
      <c r="Q21" s="319"/>
      <c r="R21" s="316"/>
    </row>
    <row r="22" spans="1:18" s="93" customFormat="1" ht="20.25">
      <c r="A22" s="305"/>
      <c r="B22" s="304"/>
      <c r="C22" s="307"/>
      <c r="D22" s="304"/>
      <c r="E22" s="304"/>
      <c r="F22" s="304"/>
      <c r="G22" s="304"/>
      <c r="H22" s="304"/>
      <c r="I22" s="32" t="s">
        <v>183</v>
      </c>
      <c r="J22" s="185" t="s">
        <v>184</v>
      </c>
      <c r="K22" s="36">
        <v>300</v>
      </c>
      <c r="L22" s="310"/>
      <c r="M22" s="304" t="s">
        <v>29</v>
      </c>
      <c r="N22" s="311" t="s">
        <v>26</v>
      </c>
      <c r="O22" s="313"/>
      <c r="P22" s="311">
        <v>1000</v>
      </c>
      <c r="Q22" s="319"/>
      <c r="R22" s="315">
        <f t="shared" si="0"/>
        <v>1000</v>
      </c>
    </row>
    <row r="23" spans="1:18" s="93" customFormat="1" ht="20.25">
      <c r="A23" s="305"/>
      <c r="B23" s="304"/>
      <c r="C23" s="307"/>
      <c r="D23" s="304"/>
      <c r="E23" s="304"/>
      <c r="F23" s="304"/>
      <c r="G23" s="304"/>
      <c r="H23" s="304"/>
      <c r="I23" s="32" t="s">
        <v>408</v>
      </c>
      <c r="J23" s="185" t="s">
        <v>409</v>
      </c>
      <c r="K23" s="36">
        <v>300</v>
      </c>
      <c r="L23" s="310"/>
      <c r="M23" s="304"/>
      <c r="N23" s="313"/>
      <c r="O23" s="313"/>
      <c r="P23" s="313"/>
      <c r="Q23" s="319"/>
      <c r="R23" s="317"/>
    </row>
    <row r="24" spans="1:18" s="93" customFormat="1" ht="20.25">
      <c r="A24" s="305"/>
      <c r="B24" s="304"/>
      <c r="C24" s="308"/>
      <c r="D24" s="304"/>
      <c r="E24" s="304"/>
      <c r="F24" s="304"/>
      <c r="G24" s="304"/>
      <c r="H24" s="304"/>
      <c r="I24" s="32" t="s">
        <v>180</v>
      </c>
      <c r="J24" s="185" t="s">
        <v>178</v>
      </c>
      <c r="K24" s="36">
        <v>300</v>
      </c>
      <c r="L24" s="310"/>
      <c r="M24" s="304"/>
      <c r="N24" s="312"/>
      <c r="O24" s="312"/>
      <c r="P24" s="312"/>
      <c r="Q24" s="319"/>
      <c r="R24" s="316"/>
    </row>
    <row r="25" spans="1:18" s="93" customFormat="1" ht="20.25">
      <c r="A25" s="305">
        <v>7</v>
      </c>
      <c r="B25" s="304" t="s">
        <v>301</v>
      </c>
      <c r="C25" s="306" t="s">
        <v>410</v>
      </c>
      <c r="D25" s="304" t="s">
        <v>405</v>
      </c>
      <c r="E25" s="304" t="s">
        <v>41</v>
      </c>
      <c r="F25" s="304" t="s">
        <v>104</v>
      </c>
      <c r="G25" s="304" t="s">
        <v>60</v>
      </c>
      <c r="H25" s="304" t="s">
        <v>44</v>
      </c>
      <c r="I25" s="32" t="s">
        <v>411</v>
      </c>
      <c r="J25" s="185" t="s">
        <v>412</v>
      </c>
      <c r="K25" s="36">
        <v>300</v>
      </c>
      <c r="L25" s="310">
        <v>1500</v>
      </c>
      <c r="M25" s="99" t="s">
        <v>35</v>
      </c>
      <c r="O25" s="304" t="s">
        <v>26</v>
      </c>
      <c r="P25" s="99">
        <v>2000</v>
      </c>
      <c r="Q25" s="320">
        <v>5000</v>
      </c>
      <c r="R25" s="99">
        <f>SUM(N25,P25)</f>
        <v>2000</v>
      </c>
    </row>
    <row r="26" spans="1:18" s="93" customFormat="1" ht="20.25">
      <c r="A26" s="305"/>
      <c r="B26" s="304"/>
      <c r="C26" s="307"/>
      <c r="D26" s="304"/>
      <c r="E26" s="304"/>
      <c r="F26" s="304"/>
      <c r="G26" s="304"/>
      <c r="H26" s="304"/>
      <c r="I26" s="32" t="s">
        <v>413</v>
      </c>
      <c r="J26" s="185" t="s">
        <v>414</v>
      </c>
      <c r="K26" s="36">
        <v>300</v>
      </c>
      <c r="L26" s="310"/>
      <c r="M26" s="99" t="s">
        <v>204</v>
      </c>
      <c r="O26" s="304"/>
      <c r="P26" s="99">
        <v>2000</v>
      </c>
      <c r="Q26" s="320"/>
      <c r="R26" s="99">
        <f>SUM(N26,P26)</f>
        <v>2000</v>
      </c>
    </row>
    <row r="27" spans="1:18" s="93" customFormat="1" ht="20.25">
      <c r="A27" s="305"/>
      <c r="B27" s="304"/>
      <c r="C27" s="307"/>
      <c r="D27" s="304"/>
      <c r="E27" s="304"/>
      <c r="F27" s="304"/>
      <c r="G27" s="304"/>
      <c r="H27" s="304"/>
      <c r="I27" s="32" t="s">
        <v>415</v>
      </c>
      <c r="J27" s="185" t="s">
        <v>416</v>
      </c>
      <c r="K27" s="36">
        <v>300</v>
      </c>
      <c r="L27" s="310"/>
      <c r="M27" s="99" t="s">
        <v>135</v>
      </c>
      <c r="O27" s="304"/>
      <c r="P27" s="99">
        <v>1000</v>
      </c>
      <c r="Q27" s="320"/>
      <c r="R27" s="99">
        <f>SUM(N27,P27)</f>
        <v>1000</v>
      </c>
    </row>
    <row r="28" spans="1:18" s="93" customFormat="1" ht="20.25">
      <c r="A28" s="305"/>
      <c r="B28" s="304"/>
      <c r="C28" s="307"/>
      <c r="D28" s="304"/>
      <c r="E28" s="304"/>
      <c r="F28" s="304"/>
      <c r="G28" s="304"/>
      <c r="H28" s="304"/>
      <c r="I28" s="32" t="s">
        <v>417</v>
      </c>
      <c r="J28" s="185" t="s">
        <v>418</v>
      </c>
      <c r="K28" s="36">
        <v>300</v>
      </c>
      <c r="L28" s="310"/>
      <c r="M28" s="99"/>
      <c r="N28" s="100"/>
      <c r="O28" s="304"/>
      <c r="P28" s="99"/>
      <c r="Q28" s="320"/>
      <c r="R28" s="99" t="s">
        <v>26</v>
      </c>
    </row>
    <row r="29" spans="1:18" s="93" customFormat="1" ht="20.25">
      <c r="A29" s="305"/>
      <c r="B29" s="304"/>
      <c r="C29" s="308"/>
      <c r="D29" s="304"/>
      <c r="E29" s="304"/>
      <c r="F29" s="304"/>
      <c r="G29" s="304"/>
      <c r="H29" s="304"/>
      <c r="I29" s="32" t="s">
        <v>419</v>
      </c>
      <c r="J29" s="101" t="s">
        <v>420</v>
      </c>
      <c r="K29" s="36">
        <v>300</v>
      </c>
      <c r="L29" s="310"/>
      <c r="M29" s="99"/>
      <c r="N29" s="100"/>
      <c r="O29" s="304"/>
      <c r="P29" s="99"/>
      <c r="Q29" s="320"/>
      <c r="R29" s="99" t="s">
        <v>26</v>
      </c>
    </row>
    <row r="30" spans="1:18" s="93" customFormat="1" ht="20.25">
      <c r="A30" s="305">
        <v>8</v>
      </c>
      <c r="B30" s="304" t="s">
        <v>301</v>
      </c>
      <c r="C30" s="306" t="s">
        <v>421</v>
      </c>
      <c r="D30" s="304" t="s">
        <v>405</v>
      </c>
      <c r="E30" s="304" t="s">
        <v>41</v>
      </c>
      <c r="F30" s="304" t="s">
        <v>104</v>
      </c>
      <c r="G30" s="304" t="s">
        <v>60</v>
      </c>
      <c r="H30" s="304" t="s">
        <v>44</v>
      </c>
      <c r="I30" s="32" t="s">
        <v>157</v>
      </c>
      <c r="J30" s="185" t="s">
        <v>158</v>
      </c>
      <c r="K30" s="36">
        <v>300</v>
      </c>
      <c r="L30" s="310">
        <v>1500</v>
      </c>
      <c r="M30" s="102" t="s">
        <v>50</v>
      </c>
      <c r="N30" s="103"/>
      <c r="O30" s="318"/>
      <c r="P30" s="103">
        <v>3000</v>
      </c>
      <c r="Q30" s="321">
        <v>5000</v>
      </c>
      <c r="R30" s="106">
        <f>SUM(N30,P30)</f>
        <v>3000</v>
      </c>
    </row>
    <row r="31" spans="1:18" s="93" customFormat="1" ht="20.25">
      <c r="A31" s="305"/>
      <c r="B31" s="304"/>
      <c r="C31" s="307"/>
      <c r="D31" s="304"/>
      <c r="E31" s="304"/>
      <c r="F31" s="304"/>
      <c r="G31" s="304"/>
      <c r="H31" s="304"/>
      <c r="I31" s="32" t="s">
        <v>171</v>
      </c>
      <c r="J31" s="185" t="s">
        <v>172</v>
      </c>
      <c r="K31" s="36">
        <v>300</v>
      </c>
      <c r="L31" s="310"/>
      <c r="M31" s="102" t="s">
        <v>163</v>
      </c>
      <c r="N31" s="103"/>
      <c r="O31" s="318"/>
      <c r="P31" s="103">
        <v>200</v>
      </c>
      <c r="Q31" s="321"/>
      <c r="R31" s="106">
        <f>SUM(N31,P31)</f>
        <v>200</v>
      </c>
    </row>
    <row r="32" spans="1:18" ht="20.25">
      <c r="A32" s="305"/>
      <c r="B32" s="304"/>
      <c r="C32" s="307"/>
      <c r="D32" s="304"/>
      <c r="E32" s="304"/>
      <c r="F32" s="304"/>
      <c r="G32" s="304"/>
      <c r="H32" s="304"/>
      <c r="I32" s="32" t="s">
        <v>168</v>
      </c>
      <c r="J32" s="185" t="s">
        <v>169</v>
      </c>
      <c r="K32" s="36">
        <v>300</v>
      </c>
      <c r="L32" s="310"/>
      <c r="M32" s="102" t="s">
        <v>53</v>
      </c>
      <c r="N32" s="103"/>
      <c r="O32" s="318"/>
      <c r="P32" s="103">
        <v>800</v>
      </c>
      <c r="Q32" s="321"/>
      <c r="R32" s="106">
        <f>SUM(N32,P32)</f>
        <v>800</v>
      </c>
    </row>
    <row r="33" spans="1:18" ht="20.25">
      <c r="A33" s="305"/>
      <c r="B33" s="304"/>
      <c r="C33" s="307"/>
      <c r="D33" s="304"/>
      <c r="E33" s="304"/>
      <c r="F33" s="304"/>
      <c r="G33" s="304"/>
      <c r="H33" s="304"/>
      <c r="I33" s="32" t="s">
        <v>173</v>
      </c>
      <c r="J33" s="185" t="s">
        <v>174</v>
      </c>
      <c r="K33" s="36">
        <v>300</v>
      </c>
      <c r="L33" s="310"/>
      <c r="M33" s="102" t="s">
        <v>35</v>
      </c>
      <c r="N33" s="103"/>
      <c r="O33" s="318"/>
      <c r="P33" s="103">
        <v>800</v>
      </c>
      <c r="Q33" s="321"/>
      <c r="R33" s="106">
        <f>SUM(N33,P33)</f>
        <v>800</v>
      </c>
    </row>
    <row r="34" spans="1:18" ht="20.25">
      <c r="A34" s="305"/>
      <c r="B34" s="304"/>
      <c r="C34" s="308"/>
      <c r="D34" s="304"/>
      <c r="E34" s="304"/>
      <c r="F34" s="304"/>
      <c r="G34" s="304"/>
      <c r="H34" s="304"/>
      <c r="I34" s="32" t="s">
        <v>346</v>
      </c>
      <c r="J34" s="185" t="s">
        <v>347</v>
      </c>
      <c r="K34" s="36">
        <v>300</v>
      </c>
      <c r="L34" s="310"/>
      <c r="M34" s="102" t="s">
        <v>170</v>
      </c>
      <c r="N34" s="103"/>
      <c r="O34" s="318"/>
      <c r="P34" s="103">
        <v>200</v>
      </c>
      <c r="Q34" s="321"/>
      <c r="R34" s="106">
        <f>SUM(N34,P34)</f>
        <v>200</v>
      </c>
    </row>
    <row r="35" spans="1:18" ht="20.25">
      <c r="A35" s="94"/>
      <c r="B35" s="95"/>
      <c r="C35" s="95"/>
      <c r="D35" s="95"/>
      <c r="E35" s="95"/>
      <c r="F35" s="95"/>
      <c r="G35" s="95"/>
      <c r="H35" s="94"/>
      <c r="I35" s="299" t="s">
        <v>150</v>
      </c>
      <c r="J35" s="300"/>
      <c r="K35" s="301"/>
      <c r="L35" s="104">
        <f>SUM(L4:L34)</f>
        <v>19500</v>
      </c>
      <c r="M35" s="299" t="s">
        <v>151</v>
      </c>
      <c r="N35" s="300"/>
      <c r="O35" s="300"/>
      <c r="P35" s="300"/>
      <c r="Q35" s="301"/>
      <c r="R35" s="95">
        <f>SUM(R4:R34)</f>
        <v>55000</v>
      </c>
    </row>
    <row r="36" spans="1:18" ht="31.5">
      <c r="A36" s="302" t="s">
        <v>152</v>
      </c>
      <c r="B36" s="302"/>
      <c r="C36" s="302"/>
      <c r="D36" s="302"/>
      <c r="E36" s="303">
        <f>SUM(L35,R35)</f>
        <v>74500</v>
      </c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</row>
  </sheetData>
  <mergeCells count="118">
    <mergeCell ref="R4:R5"/>
    <mergeCell ref="R6:R7"/>
    <mergeCell ref="R8:R10"/>
    <mergeCell ref="R11:R15"/>
    <mergeCell ref="R20:R21"/>
    <mergeCell ref="R22:R24"/>
    <mergeCell ref="O25:O29"/>
    <mergeCell ref="O30:O34"/>
    <mergeCell ref="P4:P5"/>
    <mergeCell ref="P6:P7"/>
    <mergeCell ref="P8:P10"/>
    <mergeCell ref="P11:P15"/>
    <mergeCell ref="P20:P21"/>
    <mergeCell ref="P22:P24"/>
    <mergeCell ref="Q4:Q7"/>
    <mergeCell ref="Q8:Q10"/>
    <mergeCell ref="Q11:Q15"/>
    <mergeCell ref="Q16:Q17"/>
    <mergeCell ref="Q18:Q19"/>
    <mergeCell ref="Q20:Q24"/>
    <mergeCell ref="Q25:Q29"/>
    <mergeCell ref="Q30:Q34"/>
    <mergeCell ref="N4:N5"/>
    <mergeCell ref="N6:N7"/>
    <mergeCell ref="N8:N10"/>
    <mergeCell ref="N11:N15"/>
    <mergeCell ref="N20:N21"/>
    <mergeCell ref="N22:N24"/>
    <mergeCell ref="O4:O7"/>
    <mergeCell ref="O8:O10"/>
    <mergeCell ref="O11:O15"/>
    <mergeCell ref="O16:O17"/>
    <mergeCell ref="O18:O19"/>
    <mergeCell ref="O20:O24"/>
    <mergeCell ref="L4:L7"/>
    <mergeCell ref="L8:L10"/>
    <mergeCell ref="L11:L15"/>
    <mergeCell ref="L16:L17"/>
    <mergeCell ref="L18:L19"/>
    <mergeCell ref="L20:L24"/>
    <mergeCell ref="L25:L29"/>
    <mergeCell ref="L30:L34"/>
    <mergeCell ref="M4:M5"/>
    <mergeCell ref="M6:M7"/>
    <mergeCell ref="M8:M10"/>
    <mergeCell ref="M11:M15"/>
    <mergeCell ref="M20:M21"/>
    <mergeCell ref="M22:M24"/>
    <mergeCell ref="G4:G7"/>
    <mergeCell ref="G8:G10"/>
    <mergeCell ref="G11:G15"/>
    <mergeCell ref="G16:G17"/>
    <mergeCell ref="G18:G19"/>
    <mergeCell ref="G20:G24"/>
    <mergeCell ref="G25:G29"/>
    <mergeCell ref="G30:G34"/>
    <mergeCell ref="H4:H7"/>
    <mergeCell ref="H8:H10"/>
    <mergeCell ref="H11:H15"/>
    <mergeCell ref="H16:H17"/>
    <mergeCell ref="H18:H19"/>
    <mergeCell ref="H20:H24"/>
    <mergeCell ref="H25:H29"/>
    <mergeCell ref="H30:H34"/>
    <mergeCell ref="E4:E7"/>
    <mergeCell ref="E8:E10"/>
    <mergeCell ref="E11:E15"/>
    <mergeCell ref="E16:E17"/>
    <mergeCell ref="E18:E19"/>
    <mergeCell ref="E20:E24"/>
    <mergeCell ref="E25:E29"/>
    <mergeCell ref="E30:E34"/>
    <mergeCell ref="F4:F7"/>
    <mergeCell ref="F8:F10"/>
    <mergeCell ref="F11:F15"/>
    <mergeCell ref="F16:F17"/>
    <mergeCell ref="F18:F19"/>
    <mergeCell ref="F20:F24"/>
    <mergeCell ref="F25:F29"/>
    <mergeCell ref="F30:F34"/>
    <mergeCell ref="C11:C15"/>
    <mergeCell ref="C16:C17"/>
    <mergeCell ref="C18:C19"/>
    <mergeCell ref="C20:C24"/>
    <mergeCell ref="C25:C29"/>
    <mergeCell ref="C30:C34"/>
    <mergeCell ref="D4:D7"/>
    <mergeCell ref="D8:D10"/>
    <mergeCell ref="D11:D15"/>
    <mergeCell ref="D16:D17"/>
    <mergeCell ref="D18:D19"/>
    <mergeCell ref="D20:D24"/>
    <mergeCell ref="D25:D29"/>
    <mergeCell ref="D30:D34"/>
    <mergeCell ref="A1:R1"/>
    <mergeCell ref="A2:R2"/>
    <mergeCell ref="I35:K35"/>
    <mergeCell ref="M35:Q35"/>
    <mergeCell ref="A36:D36"/>
    <mergeCell ref="E36:R36"/>
    <mergeCell ref="A4:A7"/>
    <mergeCell ref="A8:A10"/>
    <mergeCell ref="A11:A15"/>
    <mergeCell ref="A16:A17"/>
    <mergeCell ref="A18:A19"/>
    <mergeCell ref="A20:A24"/>
    <mergeCell ref="A25:A29"/>
    <mergeCell ref="A30:A34"/>
    <mergeCell ref="B4:B7"/>
    <mergeCell ref="B8:B10"/>
    <mergeCell ref="B11:B15"/>
    <mergeCell ref="B16:B17"/>
    <mergeCell ref="B18:B19"/>
    <mergeCell ref="B20:B24"/>
    <mergeCell ref="B25:B29"/>
    <mergeCell ref="B30:B34"/>
    <mergeCell ref="C4:C7"/>
    <mergeCell ref="C8:C10"/>
  </mergeCells>
  <phoneticPr fontId="33" type="noConversion"/>
  <printOptions horizontalCentered="1" verticalCentered="1"/>
  <pageMargins left="7.8472222222222193E-2" right="0.75138888888888899" top="0.23611111111111099" bottom="0.39305555555555599" header="0.5" footer="0.51180555555555596"/>
  <pageSetup paperSize="9" scale="4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sqref="A1:R1"/>
    </sheetView>
  </sheetViews>
  <sheetFormatPr defaultColWidth="9" defaultRowHeight="13.5"/>
  <cols>
    <col min="3" max="3" width="11.375" customWidth="1"/>
    <col min="8" max="8" width="14.625" customWidth="1"/>
    <col min="10" max="10" width="22.875" customWidth="1"/>
    <col min="12" max="12" width="27.875"/>
    <col min="15" max="15" width="9.625"/>
    <col min="17" max="17" width="10.625"/>
    <col min="18" max="18" width="27.875"/>
  </cols>
  <sheetData>
    <row r="1" spans="1:18" ht="18.75">
      <c r="A1" s="322" t="s">
        <v>625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</row>
    <row r="2" spans="1:18" ht="18.75">
      <c r="A2" s="323" t="s">
        <v>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</row>
    <row r="3" spans="1:18" ht="37.5">
      <c r="A3" s="60" t="s">
        <v>1</v>
      </c>
      <c r="B3" s="60" t="s">
        <v>2</v>
      </c>
      <c r="C3" s="61" t="s">
        <v>3</v>
      </c>
      <c r="D3" s="61" t="s">
        <v>4</v>
      </c>
      <c r="E3" s="60" t="s">
        <v>5</v>
      </c>
      <c r="F3" s="60" t="s">
        <v>6</v>
      </c>
      <c r="G3" s="60" t="s">
        <v>7</v>
      </c>
      <c r="H3" s="61" t="s">
        <v>8</v>
      </c>
      <c r="I3" s="61" t="s">
        <v>9</v>
      </c>
      <c r="J3" s="60" t="s">
        <v>10</v>
      </c>
      <c r="K3" s="60" t="s">
        <v>11</v>
      </c>
      <c r="L3" s="60" t="s">
        <v>12</v>
      </c>
      <c r="M3" s="67" t="s">
        <v>153</v>
      </c>
      <c r="N3" s="61" t="s">
        <v>13</v>
      </c>
      <c r="O3" s="60" t="s">
        <v>12</v>
      </c>
      <c r="P3" s="61" t="s">
        <v>14</v>
      </c>
      <c r="Q3" s="72" t="s">
        <v>12</v>
      </c>
      <c r="R3" s="73" t="s">
        <v>15</v>
      </c>
    </row>
    <row r="4" spans="1:18">
      <c r="A4" s="325">
        <v>1</v>
      </c>
      <c r="B4" s="326" t="s">
        <v>38</v>
      </c>
      <c r="C4" s="328" t="s">
        <v>18</v>
      </c>
      <c r="D4" s="328" t="s">
        <v>422</v>
      </c>
      <c r="E4" s="328" t="s">
        <v>41</v>
      </c>
      <c r="F4" s="328" t="s">
        <v>104</v>
      </c>
      <c r="G4" s="334" t="s">
        <v>21</v>
      </c>
      <c r="H4" s="328" t="s">
        <v>423</v>
      </c>
      <c r="I4" s="78" t="s">
        <v>23</v>
      </c>
      <c r="J4" s="79" t="s">
        <v>24</v>
      </c>
      <c r="K4" s="79" t="s">
        <v>424</v>
      </c>
      <c r="L4" s="341">
        <v>10000</v>
      </c>
      <c r="M4" s="75" t="s">
        <v>25</v>
      </c>
      <c r="N4" s="78"/>
      <c r="O4" s="338" t="s">
        <v>26</v>
      </c>
      <c r="P4" s="78">
        <v>22000</v>
      </c>
      <c r="Q4" s="338">
        <v>30000</v>
      </c>
      <c r="R4" s="91">
        <f>SUM(N4,P4)</f>
        <v>22000</v>
      </c>
    </row>
    <row r="5" spans="1:18">
      <c r="A5" s="325"/>
      <c r="B5" s="326"/>
      <c r="C5" s="328"/>
      <c r="D5" s="328"/>
      <c r="E5" s="328"/>
      <c r="F5" s="328"/>
      <c r="G5" s="334"/>
      <c r="H5" s="328"/>
      <c r="I5" s="78" t="s">
        <v>27</v>
      </c>
      <c r="J5" s="79" t="s">
        <v>28</v>
      </c>
      <c r="K5" s="79" t="s">
        <v>424</v>
      </c>
      <c r="L5" s="341"/>
      <c r="M5" s="75" t="s">
        <v>29</v>
      </c>
      <c r="N5" s="78"/>
      <c r="O5" s="338"/>
      <c r="P5" s="80">
        <v>8000</v>
      </c>
      <c r="Q5" s="338"/>
      <c r="R5" s="91">
        <f>SUM(N5,P5)</f>
        <v>8000</v>
      </c>
    </row>
    <row r="6" spans="1:18">
      <c r="A6" s="325">
        <v>2</v>
      </c>
      <c r="B6" s="327">
        <v>202007</v>
      </c>
      <c r="C6" s="327" t="s">
        <v>71</v>
      </c>
      <c r="D6" s="327" t="s">
        <v>425</v>
      </c>
      <c r="E6" s="333" t="s">
        <v>19</v>
      </c>
      <c r="F6" s="327" t="s">
        <v>20</v>
      </c>
      <c r="G6" s="327" t="s">
        <v>72</v>
      </c>
      <c r="H6" s="335" t="s">
        <v>426</v>
      </c>
      <c r="I6" s="81" t="s">
        <v>73</v>
      </c>
      <c r="J6" s="189" t="s">
        <v>74</v>
      </c>
      <c r="K6" s="82">
        <v>500</v>
      </c>
      <c r="L6" s="342">
        <v>2500</v>
      </c>
      <c r="M6" s="62" t="s">
        <v>75</v>
      </c>
      <c r="N6" s="69"/>
      <c r="O6" s="339" t="s">
        <v>26</v>
      </c>
      <c r="P6" s="69">
        <v>7000</v>
      </c>
      <c r="Q6" s="339">
        <v>8000</v>
      </c>
      <c r="R6" s="62">
        <f>SUM(P6)</f>
        <v>7000</v>
      </c>
    </row>
    <row r="7" spans="1:18">
      <c r="A7" s="325"/>
      <c r="B7" s="327"/>
      <c r="C7" s="327"/>
      <c r="D7" s="327"/>
      <c r="E7" s="333"/>
      <c r="F7" s="327"/>
      <c r="G7" s="333"/>
      <c r="H7" s="335"/>
      <c r="I7" s="81" t="s">
        <v>76</v>
      </c>
      <c r="J7" s="189" t="s">
        <v>77</v>
      </c>
      <c r="K7" s="82">
        <v>500</v>
      </c>
      <c r="L7" s="342"/>
      <c r="M7" s="62" t="s">
        <v>78</v>
      </c>
      <c r="N7" s="69"/>
      <c r="O7" s="339"/>
      <c r="P7" s="69">
        <v>1000</v>
      </c>
      <c r="Q7" s="339"/>
      <c r="R7" s="62">
        <f>SUM(P7)</f>
        <v>1000</v>
      </c>
    </row>
    <row r="8" spans="1:18">
      <c r="A8" s="325"/>
      <c r="B8" s="327"/>
      <c r="C8" s="327"/>
      <c r="D8" s="327"/>
      <c r="E8" s="333"/>
      <c r="F8" s="327"/>
      <c r="G8" s="333"/>
      <c r="H8" s="335"/>
      <c r="I8" s="81" t="s">
        <v>79</v>
      </c>
      <c r="J8" s="189" t="s">
        <v>80</v>
      </c>
      <c r="K8" s="82">
        <v>500</v>
      </c>
      <c r="L8" s="342"/>
      <c r="M8" s="62"/>
      <c r="N8" s="69"/>
      <c r="O8" s="339"/>
      <c r="P8" s="69"/>
      <c r="Q8" s="339"/>
      <c r="R8" s="62"/>
    </row>
    <row r="9" spans="1:18">
      <c r="A9" s="325"/>
      <c r="B9" s="327"/>
      <c r="C9" s="327"/>
      <c r="D9" s="327"/>
      <c r="E9" s="333"/>
      <c r="F9" s="327"/>
      <c r="G9" s="333"/>
      <c r="H9" s="335"/>
      <c r="I9" s="81" t="s">
        <v>81</v>
      </c>
      <c r="J9" s="189" t="s">
        <v>427</v>
      </c>
      <c r="K9" s="82">
        <v>500</v>
      </c>
      <c r="L9" s="342"/>
      <c r="M9" s="62"/>
      <c r="N9" s="69"/>
      <c r="O9" s="339"/>
      <c r="P9" s="69"/>
      <c r="Q9" s="339"/>
      <c r="R9" s="62"/>
    </row>
    <row r="10" spans="1:18">
      <c r="A10" s="325"/>
      <c r="B10" s="327"/>
      <c r="C10" s="327"/>
      <c r="D10" s="327"/>
      <c r="E10" s="333"/>
      <c r="F10" s="327"/>
      <c r="G10" s="333"/>
      <c r="H10" s="335"/>
      <c r="I10" s="81" t="s">
        <v>83</v>
      </c>
      <c r="J10" s="189" t="s">
        <v>428</v>
      </c>
      <c r="K10" s="82">
        <v>500</v>
      </c>
      <c r="L10" s="342"/>
      <c r="M10" s="62"/>
      <c r="N10" s="69"/>
      <c r="O10" s="339"/>
      <c r="P10" s="69"/>
      <c r="Q10" s="339"/>
      <c r="R10" s="62"/>
    </row>
    <row r="11" spans="1:18">
      <c r="A11" s="325">
        <v>3</v>
      </c>
      <c r="B11" s="327">
        <v>2021</v>
      </c>
      <c r="C11" s="329"/>
      <c r="D11" s="327" t="s">
        <v>429</v>
      </c>
      <c r="E11" s="327" t="s">
        <v>19</v>
      </c>
      <c r="F11" s="327" t="s">
        <v>42</v>
      </c>
      <c r="G11" s="327" t="s">
        <v>430</v>
      </c>
      <c r="H11" s="327" t="s">
        <v>431</v>
      </c>
      <c r="I11" s="327" t="s">
        <v>211</v>
      </c>
      <c r="J11" s="336" t="s">
        <v>212</v>
      </c>
      <c r="K11" s="337">
        <v>5000</v>
      </c>
      <c r="L11" s="342">
        <v>10000</v>
      </c>
      <c r="M11" s="62" t="s">
        <v>265</v>
      </c>
      <c r="N11" s="83" t="s">
        <v>26</v>
      </c>
      <c r="O11" s="340" t="s">
        <v>26</v>
      </c>
      <c r="P11" s="83">
        <v>2500</v>
      </c>
      <c r="Q11" s="340">
        <v>10000</v>
      </c>
      <c r="R11" s="62">
        <f>SUM(N11,P11)</f>
        <v>2500</v>
      </c>
    </row>
    <row r="12" spans="1:18">
      <c r="A12" s="325"/>
      <c r="B12" s="327"/>
      <c r="C12" s="330"/>
      <c r="D12" s="327"/>
      <c r="E12" s="327"/>
      <c r="F12" s="327"/>
      <c r="G12" s="327"/>
      <c r="H12" s="327"/>
      <c r="I12" s="327"/>
      <c r="J12" s="327"/>
      <c r="K12" s="337"/>
      <c r="L12" s="342"/>
      <c r="M12" s="62" t="s">
        <v>294</v>
      </c>
      <c r="N12" s="83" t="s">
        <v>26</v>
      </c>
      <c r="O12" s="340"/>
      <c r="P12" s="83">
        <v>2500</v>
      </c>
      <c r="Q12" s="340"/>
      <c r="R12" s="62">
        <f>SUM(N12,P12)</f>
        <v>2500</v>
      </c>
    </row>
    <row r="13" spans="1:18">
      <c r="A13" s="325"/>
      <c r="B13" s="327"/>
      <c r="C13" s="330"/>
      <c r="D13" s="327"/>
      <c r="E13" s="327"/>
      <c r="F13" s="327"/>
      <c r="G13" s="327"/>
      <c r="H13" s="327"/>
      <c r="I13" s="327" t="s">
        <v>295</v>
      </c>
      <c r="J13" s="336" t="s">
        <v>296</v>
      </c>
      <c r="K13" s="337">
        <v>5000</v>
      </c>
      <c r="L13" s="342"/>
      <c r="M13" s="84" t="s">
        <v>35</v>
      </c>
      <c r="N13" s="83" t="s">
        <v>26</v>
      </c>
      <c r="O13" s="340"/>
      <c r="P13" s="83">
        <v>2500</v>
      </c>
      <c r="Q13" s="340"/>
      <c r="R13" s="62">
        <f>SUM(N13,P13)</f>
        <v>2500</v>
      </c>
    </row>
    <row r="14" spans="1:18">
      <c r="A14" s="325"/>
      <c r="B14" s="327"/>
      <c r="C14" s="331"/>
      <c r="D14" s="327"/>
      <c r="E14" s="327"/>
      <c r="F14" s="327"/>
      <c r="G14" s="327"/>
      <c r="H14" s="327"/>
      <c r="I14" s="327"/>
      <c r="J14" s="327"/>
      <c r="K14" s="337"/>
      <c r="L14" s="342"/>
      <c r="M14" s="62" t="s">
        <v>297</v>
      </c>
      <c r="N14" s="83" t="s">
        <v>26</v>
      </c>
      <c r="O14" s="340"/>
      <c r="P14" s="83">
        <v>2500</v>
      </c>
      <c r="Q14" s="340"/>
      <c r="R14" s="62">
        <f>SUM(N14,P14)</f>
        <v>2500</v>
      </c>
    </row>
    <row r="15" spans="1:18">
      <c r="A15" s="325">
        <v>4</v>
      </c>
      <c r="B15" s="327">
        <v>2021</v>
      </c>
      <c r="C15" s="332"/>
      <c r="D15" s="327" t="s">
        <v>432</v>
      </c>
      <c r="E15" s="327" t="s">
        <v>19</v>
      </c>
      <c r="F15" s="327" t="s">
        <v>42</v>
      </c>
      <c r="G15" s="327" t="s">
        <v>433</v>
      </c>
      <c r="H15" s="327" t="s">
        <v>434</v>
      </c>
      <c r="I15" s="85" t="s">
        <v>221</v>
      </c>
      <c r="J15" s="86" t="s">
        <v>222</v>
      </c>
      <c r="K15" s="87">
        <v>1600</v>
      </c>
      <c r="L15" s="342">
        <v>4000</v>
      </c>
      <c r="M15" s="62" t="s">
        <v>253</v>
      </c>
      <c r="N15" s="88"/>
      <c r="O15" s="343" t="s">
        <v>26</v>
      </c>
      <c r="P15" s="69">
        <v>3400</v>
      </c>
      <c r="Q15" s="339">
        <v>10000</v>
      </c>
      <c r="R15" s="69">
        <v>3400</v>
      </c>
    </row>
    <row r="16" spans="1:18">
      <c r="A16" s="325"/>
      <c r="B16" s="327"/>
      <c r="C16" s="332"/>
      <c r="D16" s="327"/>
      <c r="E16" s="327"/>
      <c r="F16" s="327"/>
      <c r="G16" s="327"/>
      <c r="H16" s="327"/>
      <c r="I16" s="85" t="s">
        <v>357</v>
      </c>
      <c r="J16" s="89" t="s">
        <v>358</v>
      </c>
      <c r="K16" s="87">
        <v>400</v>
      </c>
      <c r="L16" s="342"/>
      <c r="M16" s="62" t="s">
        <v>359</v>
      </c>
      <c r="N16" s="88"/>
      <c r="O16" s="344"/>
      <c r="P16" s="69">
        <v>3300</v>
      </c>
      <c r="Q16" s="339"/>
      <c r="R16" s="69">
        <v>3300</v>
      </c>
    </row>
    <row r="17" spans="1:18">
      <c r="A17" s="325"/>
      <c r="B17" s="327"/>
      <c r="C17" s="332"/>
      <c r="D17" s="327"/>
      <c r="E17" s="327"/>
      <c r="F17" s="327"/>
      <c r="G17" s="327"/>
      <c r="H17" s="327"/>
      <c r="I17" s="85" t="s">
        <v>360</v>
      </c>
      <c r="J17" s="86" t="s">
        <v>361</v>
      </c>
      <c r="K17" s="87">
        <v>400</v>
      </c>
      <c r="L17" s="342"/>
      <c r="M17" s="62" t="s">
        <v>204</v>
      </c>
      <c r="N17" s="88"/>
      <c r="O17" s="344"/>
      <c r="P17" s="69">
        <v>3300</v>
      </c>
      <c r="Q17" s="339"/>
      <c r="R17" s="69">
        <v>3300</v>
      </c>
    </row>
    <row r="18" spans="1:18">
      <c r="A18" s="325"/>
      <c r="B18" s="327"/>
      <c r="C18" s="332"/>
      <c r="D18" s="327"/>
      <c r="E18" s="327"/>
      <c r="F18" s="327"/>
      <c r="G18" s="327"/>
      <c r="H18" s="327"/>
      <c r="I18" s="85" t="s">
        <v>435</v>
      </c>
      <c r="J18" s="86" t="s">
        <v>436</v>
      </c>
      <c r="K18" s="87">
        <v>400</v>
      </c>
      <c r="L18" s="342"/>
      <c r="M18" s="62"/>
      <c r="N18" s="69"/>
      <c r="O18" s="344"/>
      <c r="P18" s="69"/>
      <c r="Q18" s="339"/>
      <c r="R18" s="62"/>
    </row>
    <row r="19" spans="1:18">
      <c r="A19" s="325"/>
      <c r="B19" s="327"/>
      <c r="C19" s="332"/>
      <c r="D19" s="327"/>
      <c r="E19" s="327"/>
      <c r="F19" s="327"/>
      <c r="G19" s="327"/>
      <c r="H19" s="327"/>
      <c r="I19" s="85" t="s">
        <v>437</v>
      </c>
      <c r="J19" s="86" t="s">
        <v>438</v>
      </c>
      <c r="K19" s="87">
        <v>400</v>
      </c>
      <c r="L19" s="342"/>
      <c r="M19" s="62"/>
      <c r="N19" s="69"/>
      <c r="O19" s="344"/>
      <c r="P19" s="69"/>
      <c r="Q19" s="339"/>
      <c r="R19" s="92"/>
    </row>
    <row r="20" spans="1:18">
      <c r="A20" s="325"/>
      <c r="B20" s="327"/>
      <c r="C20" s="332"/>
      <c r="D20" s="327"/>
      <c r="E20" s="327"/>
      <c r="F20" s="327"/>
      <c r="G20" s="327"/>
      <c r="H20" s="327"/>
      <c r="I20" s="85" t="s">
        <v>439</v>
      </c>
      <c r="J20" s="89" t="s">
        <v>440</v>
      </c>
      <c r="K20" s="87">
        <v>400</v>
      </c>
      <c r="L20" s="342"/>
      <c r="M20" s="62"/>
      <c r="N20" s="69"/>
      <c r="O20" s="344"/>
      <c r="P20" s="69"/>
      <c r="Q20" s="339"/>
      <c r="R20" s="92"/>
    </row>
    <row r="21" spans="1:18">
      <c r="A21" s="325"/>
      <c r="B21" s="327"/>
      <c r="C21" s="332"/>
      <c r="D21" s="327"/>
      <c r="E21" s="327"/>
      <c r="F21" s="327"/>
      <c r="G21" s="327"/>
      <c r="H21" s="327"/>
      <c r="I21" s="85" t="s">
        <v>441</v>
      </c>
      <c r="J21" s="89" t="s">
        <v>442</v>
      </c>
      <c r="K21" s="87">
        <v>400</v>
      </c>
      <c r="L21" s="342"/>
      <c r="M21" s="62"/>
      <c r="N21" s="69"/>
      <c r="O21" s="344"/>
      <c r="P21" s="69"/>
      <c r="Q21" s="339"/>
      <c r="R21" s="92"/>
    </row>
    <row r="22" spans="1:18" ht="31.5">
      <c r="A22" s="76"/>
      <c r="B22" s="77"/>
      <c r="C22" s="77"/>
      <c r="D22" s="77"/>
      <c r="E22" s="77"/>
      <c r="F22" s="77"/>
      <c r="G22" s="77"/>
      <c r="H22" s="76"/>
      <c r="I22" s="201" t="s">
        <v>150</v>
      </c>
      <c r="J22" s="202"/>
      <c r="K22" s="203"/>
      <c r="L22" s="90">
        <f>SUM(L4:L21)</f>
        <v>26500</v>
      </c>
      <c r="M22" s="201" t="s">
        <v>151</v>
      </c>
      <c r="N22" s="202"/>
      <c r="O22" s="202"/>
      <c r="P22" s="202"/>
      <c r="Q22" s="203"/>
      <c r="R22" s="90">
        <f>SUM(Q4:Q21)</f>
        <v>58000</v>
      </c>
    </row>
    <row r="23" spans="1:18" ht="31.5">
      <c r="A23" s="204" t="s">
        <v>152</v>
      </c>
      <c r="B23" s="205"/>
      <c r="C23" s="205"/>
      <c r="D23" s="205"/>
      <c r="E23" s="324">
        <f>SUM(L22,R22)</f>
        <v>84500</v>
      </c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</row>
  </sheetData>
  <mergeCells count="56">
    <mergeCell ref="Q4:Q5"/>
    <mergeCell ref="Q6:Q10"/>
    <mergeCell ref="Q11:Q14"/>
    <mergeCell ref="Q15:Q21"/>
    <mergeCell ref="L4:L5"/>
    <mergeCell ref="L6:L10"/>
    <mergeCell ref="L11:L14"/>
    <mergeCell ref="L15:L21"/>
    <mergeCell ref="O4:O5"/>
    <mergeCell ref="O6:O10"/>
    <mergeCell ref="O11:O14"/>
    <mergeCell ref="O15:O21"/>
    <mergeCell ref="I11:I12"/>
    <mergeCell ref="I13:I14"/>
    <mergeCell ref="J11:J12"/>
    <mergeCell ref="J13:J14"/>
    <mergeCell ref="K11:K12"/>
    <mergeCell ref="K13:K14"/>
    <mergeCell ref="G4:G5"/>
    <mergeCell ref="G6:G10"/>
    <mergeCell ref="G11:G14"/>
    <mergeCell ref="G15:G21"/>
    <mergeCell ref="H4:H5"/>
    <mergeCell ref="H6:H10"/>
    <mergeCell ref="H11:H14"/>
    <mergeCell ref="H15:H21"/>
    <mergeCell ref="E4:E5"/>
    <mergeCell ref="E6:E10"/>
    <mergeCell ref="E11:E14"/>
    <mergeCell ref="E15:E21"/>
    <mergeCell ref="F4:F5"/>
    <mergeCell ref="F6:F10"/>
    <mergeCell ref="F11:F14"/>
    <mergeCell ref="F15:F21"/>
    <mergeCell ref="C11:C14"/>
    <mergeCell ref="C15:C21"/>
    <mergeCell ref="D4:D5"/>
    <mergeCell ref="D6:D10"/>
    <mergeCell ref="D11:D14"/>
    <mergeCell ref="D15:D21"/>
    <mergeCell ref="A1:R1"/>
    <mergeCell ref="A2:R2"/>
    <mergeCell ref="I22:K22"/>
    <mergeCell ref="M22:Q22"/>
    <mergeCell ref="A23:D23"/>
    <mergeCell ref="E23:R23"/>
    <mergeCell ref="A4:A5"/>
    <mergeCell ref="A6:A10"/>
    <mergeCell ref="A11:A14"/>
    <mergeCell ref="A15:A21"/>
    <mergeCell ref="B4:B5"/>
    <mergeCell ref="B6:B10"/>
    <mergeCell ref="B11:B14"/>
    <mergeCell ref="B15:B21"/>
    <mergeCell ref="C4:C5"/>
    <mergeCell ref="C6:C10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sqref="A1:R1"/>
    </sheetView>
  </sheetViews>
  <sheetFormatPr defaultColWidth="9" defaultRowHeight="13.5"/>
  <cols>
    <col min="2" max="2" width="10.5" style="59"/>
    <col min="4" max="4" width="24.75" customWidth="1"/>
    <col min="10" max="10" width="23.75" customWidth="1"/>
    <col min="12" max="12" width="23.5"/>
    <col min="18" max="18" width="23.5"/>
  </cols>
  <sheetData>
    <row r="1" spans="1:18" ht="18.75">
      <c r="A1" s="322" t="s">
        <v>623</v>
      </c>
      <c r="B1" s="345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</row>
    <row r="2" spans="1:18" ht="18.75">
      <c r="A2" s="323" t="s">
        <v>0</v>
      </c>
      <c r="B2" s="345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</row>
    <row r="3" spans="1:18" ht="37.5">
      <c r="A3" s="60" t="s">
        <v>1</v>
      </c>
      <c r="B3" s="61" t="s">
        <v>2</v>
      </c>
      <c r="C3" s="61" t="s">
        <v>376</v>
      </c>
      <c r="D3" s="61" t="s">
        <v>4</v>
      </c>
      <c r="E3" s="60" t="s">
        <v>5</v>
      </c>
      <c r="F3" s="60" t="s">
        <v>6</v>
      </c>
      <c r="G3" s="60" t="s">
        <v>7</v>
      </c>
      <c r="H3" s="61" t="s">
        <v>8</v>
      </c>
      <c r="I3" s="61" t="s">
        <v>9</v>
      </c>
      <c r="J3" s="60" t="s">
        <v>10</v>
      </c>
      <c r="K3" s="60" t="s">
        <v>11</v>
      </c>
      <c r="L3" s="60" t="s">
        <v>12</v>
      </c>
      <c r="M3" s="67" t="s">
        <v>153</v>
      </c>
      <c r="N3" s="61" t="s">
        <v>13</v>
      </c>
      <c r="O3" s="60" t="s">
        <v>12</v>
      </c>
      <c r="P3" s="61" t="s">
        <v>14</v>
      </c>
      <c r="Q3" s="72" t="s">
        <v>12</v>
      </c>
      <c r="R3" s="73" t="s">
        <v>15</v>
      </c>
    </row>
    <row r="4" spans="1:18">
      <c r="A4" s="327">
        <v>1</v>
      </c>
      <c r="B4" s="327">
        <v>2021</v>
      </c>
      <c r="C4" s="327" t="s">
        <v>329</v>
      </c>
      <c r="D4" s="327" t="s">
        <v>443</v>
      </c>
      <c r="E4" s="327" t="s">
        <v>19</v>
      </c>
      <c r="F4" s="327" t="s">
        <v>42</v>
      </c>
      <c r="G4" s="327" t="s">
        <v>43</v>
      </c>
      <c r="H4" s="327" t="s">
        <v>44</v>
      </c>
      <c r="I4" s="62" t="s">
        <v>331</v>
      </c>
      <c r="J4" s="62" t="s">
        <v>332</v>
      </c>
      <c r="K4" s="68">
        <v>800</v>
      </c>
      <c r="L4" s="354">
        <v>4000</v>
      </c>
      <c r="M4" s="327" t="s">
        <v>359</v>
      </c>
      <c r="N4" s="358"/>
      <c r="O4" s="357"/>
      <c r="P4" s="357">
        <v>5000</v>
      </c>
      <c r="Q4" s="357">
        <v>10000</v>
      </c>
      <c r="R4" s="205">
        <f t="shared" ref="R4:R9" si="0">SUM(N4,P4)</f>
        <v>5000</v>
      </c>
    </row>
    <row r="5" spans="1:18">
      <c r="A5" s="327"/>
      <c r="B5" s="327"/>
      <c r="C5" s="327"/>
      <c r="D5" s="327"/>
      <c r="E5" s="327"/>
      <c r="F5" s="327"/>
      <c r="G5" s="327"/>
      <c r="H5" s="327"/>
      <c r="I5" s="70" t="s">
        <v>336</v>
      </c>
      <c r="J5" s="62" t="s">
        <v>444</v>
      </c>
      <c r="K5" s="68">
        <v>800</v>
      </c>
      <c r="L5" s="354"/>
      <c r="M5" s="327"/>
      <c r="N5" s="360"/>
      <c r="O5" s="357"/>
      <c r="P5" s="357"/>
      <c r="Q5" s="357"/>
      <c r="R5" s="205"/>
    </row>
    <row r="6" spans="1:18">
      <c r="A6" s="327"/>
      <c r="B6" s="327"/>
      <c r="C6" s="327"/>
      <c r="D6" s="327"/>
      <c r="E6" s="327"/>
      <c r="F6" s="327"/>
      <c r="G6" s="327"/>
      <c r="H6" s="327"/>
      <c r="I6" s="70" t="s">
        <v>333</v>
      </c>
      <c r="J6" s="62" t="s">
        <v>334</v>
      </c>
      <c r="K6" s="68">
        <v>800</v>
      </c>
      <c r="L6" s="354"/>
      <c r="M6" s="327" t="s">
        <v>445</v>
      </c>
      <c r="N6" s="358"/>
      <c r="O6" s="357"/>
      <c r="P6" s="357">
        <v>5000</v>
      </c>
      <c r="Q6" s="357"/>
      <c r="R6" s="205">
        <f t="shared" si="0"/>
        <v>5000</v>
      </c>
    </row>
    <row r="7" spans="1:18">
      <c r="A7" s="327"/>
      <c r="B7" s="327"/>
      <c r="C7" s="327"/>
      <c r="D7" s="327"/>
      <c r="E7" s="327"/>
      <c r="F7" s="327"/>
      <c r="G7" s="327"/>
      <c r="H7" s="327"/>
      <c r="I7" s="70" t="s">
        <v>413</v>
      </c>
      <c r="J7" s="62" t="s">
        <v>414</v>
      </c>
      <c r="K7" s="68">
        <v>800</v>
      </c>
      <c r="L7" s="354"/>
      <c r="M7" s="327"/>
      <c r="N7" s="359"/>
      <c r="O7" s="357"/>
      <c r="P7" s="357"/>
      <c r="Q7" s="357"/>
      <c r="R7" s="205"/>
    </row>
    <row r="8" spans="1:18">
      <c r="A8" s="327"/>
      <c r="B8" s="327"/>
      <c r="C8" s="327"/>
      <c r="D8" s="327"/>
      <c r="E8" s="327"/>
      <c r="F8" s="327"/>
      <c r="G8" s="327"/>
      <c r="H8" s="327"/>
      <c r="I8" s="70" t="s">
        <v>221</v>
      </c>
      <c r="J8" s="62" t="s">
        <v>222</v>
      </c>
      <c r="K8" s="68">
        <v>800</v>
      </c>
      <c r="L8" s="354"/>
      <c r="M8" s="327"/>
      <c r="N8" s="360"/>
      <c r="O8" s="357"/>
      <c r="P8" s="357"/>
      <c r="Q8" s="357"/>
      <c r="R8" s="205"/>
    </row>
    <row r="9" spans="1:18">
      <c r="A9" s="327">
        <v>2</v>
      </c>
      <c r="B9" s="327">
        <v>2021</v>
      </c>
      <c r="C9" s="327" t="s">
        <v>446</v>
      </c>
      <c r="D9" s="327" t="s">
        <v>443</v>
      </c>
      <c r="E9" s="327" t="s">
        <v>19</v>
      </c>
      <c r="F9" s="327" t="s">
        <v>20</v>
      </c>
      <c r="G9" s="327" t="s">
        <v>43</v>
      </c>
      <c r="H9" s="327" t="s">
        <v>44</v>
      </c>
      <c r="I9" s="62" t="s">
        <v>447</v>
      </c>
      <c r="J9" s="62" t="s">
        <v>448</v>
      </c>
      <c r="K9" s="68">
        <v>500</v>
      </c>
      <c r="L9" s="354">
        <v>2500</v>
      </c>
      <c r="M9" s="355" t="s">
        <v>449</v>
      </c>
      <c r="N9" s="361"/>
      <c r="O9" s="358"/>
      <c r="P9" s="357">
        <v>4000</v>
      </c>
      <c r="Q9" s="357">
        <v>8000</v>
      </c>
      <c r="R9" s="205">
        <f t="shared" si="0"/>
        <v>4000</v>
      </c>
    </row>
    <row r="10" spans="1:18">
      <c r="A10" s="327"/>
      <c r="B10" s="327"/>
      <c r="C10" s="327"/>
      <c r="D10" s="327"/>
      <c r="E10" s="327"/>
      <c r="F10" s="327"/>
      <c r="G10" s="327"/>
      <c r="H10" s="327"/>
      <c r="I10" s="62" t="s">
        <v>450</v>
      </c>
      <c r="J10" s="62" t="s">
        <v>451</v>
      </c>
      <c r="K10" s="68">
        <v>500</v>
      </c>
      <c r="L10" s="354"/>
      <c r="M10" s="355"/>
      <c r="N10" s="362"/>
      <c r="O10" s="359"/>
      <c r="P10" s="357"/>
      <c r="Q10" s="357"/>
      <c r="R10" s="205"/>
    </row>
    <row r="11" spans="1:18">
      <c r="A11" s="327"/>
      <c r="B11" s="327"/>
      <c r="C11" s="327"/>
      <c r="D11" s="327"/>
      <c r="E11" s="327"/>
      <c r="F11" s="327"/>
      <c r="G11" s="327"/>
      <c r="H11" s="327"/>
      <c r="I11" s="62" t="s">
        <v>452</v>
      </c>
      <c r="J11" s="62" t="s">
        <v>453</v>
      </c>
      <c r="K11" s="68">
        <v>500</v>
      </c>
      <c r="L11" s="354"/>
      <c r="M11" s="355" t="s">
        <v>454</v>
      </c>
      <c r="N11" s="329"/>
      <c r="O11" s="359"/>
      <c r="P11" s="356">
        <v>4000</v>
      </c>
      <c r="Q11" s="357"/>
      <c r="R11" s="205">
        <f>SUM(N11,P11)</f>
        <v>4000</v>
      </c>
    </row>
    <row r="12" spans="1:18">
      <c r="A12" s="327"/>
      <c r="B12" s="327"/>
      <c r="C12" s="327"/>
      <c r="D12" s="327"/>
      <c r="E12" s="327"/>
      <c r="F12" s="327"/>
      <c r="G12" s="327"/>
      <c r="H12" s="327"/>
      <c r="I12" s="62" t="s">
        <v>455</v>
      </c>
      <c r="J12" s="62" t="s">
        <v>456</v>
      </c>
      <c r="K12" s="68">
        <v>500</v>
      </c>
      <c r="L12" s="354"/>
      <c r="M12" s="355"/>
      <c r="N12" s="330"/>
      <c r="O12" s="359"/>
      <c r="P12" s="356"/>
      <c r="Q12" s="357"/>
      <c r="R12" s="205"/>
    </row>
    <row r="13" spans="1:18">
      <c r="A13" s="327"/>
      <c r="B13" s="327"/>
      <c r="C13" s="327"/>
      <c r="D13" s="327"/>
      <c r="E13" s="327"/>
      <c r="F13" s="327"/>
      <c r="G13" s="327"/>
      <c r="H13" s="327"/>
      <c r="I13" s="62" t="s">
        <v>457</v>
      </c>
      <c r="J13" s="62" t="s">
        <v>458</v>
      </c>
      <c r="K13" s="68">
        <v>500</v>
      </c>
      <c r="L13" s="354"/>
      <c r="M13" s="355"/>
      <c r="N13" s="331"/>
      <c r="O13" s="360"/>
      <c r="P13" s="356"/>
      <c r="Q13" s="357"/>
      <c r="R13" s="205"/>
    </row>
    <row r="14" spans="1:18">
      <c r="A14" s="327">
        <v>3</v>
      </c>
      <c r="B14" s="327">
        <v>2021</v>
      </c>
      <c r="C14" s="327" t="s">
        <v>459</v>
      </c>
      <c r="D14" s="327" t="s">
        <v>443</v>
      </c>
      <c r="E14" s="327" t="s">
        <v>19</v>
      </c>
      <c r="F14" s="327" t="s">
        <v>20</v>
      </c>
      <c r="G14" s="327" t="s">
        <v>43</v>
      </c>
      <c r="H14" s="327" t="s">
        <v>44</v>
      </c>
      <c r="I14" s="62" t="s">
        <v>460</v>
      </c>
      <c r="J14" s="62" t="s">
        <v>461</v>
      </c>
      <c r="K14" s="68">
        <v>500</v>
      </c>
      <c r="L14" s="354">
        <v>2500</v>
      </c>
      <c r="M14" s="356" t="s">
        <v>449</v>
      </c>
      <c r="N14" s="329"/>
      <c r="O14" s="329"/>
      <c r="P14" s="356">
        <v>4000</v>
      </c>
      <c r="Q14" s="356">
        <v>8000</v>
      </c>
      <c r="R14" s="205">
        <f t="shared" ref="R14:R19" si="1">SUM(N14,P14)</f>
        <v>4000</v>
      </c>
    </row>
    <row r="15" spans="1:18">
      <c r="A15" s="327"/>
      <c r="B15" s="327"/>
      <c r="C15" s="327"/>
      <c r="D15" s="327"/>
      <c r="E15" s="327"/>
      <c r="F15" s="327"/>
      <c r="G15" s="327"/>
      <c r="H15" s="327"/>
      <c r="I15" s="62" t="s">
        <v>462</v>
      </c>
      <c r="J15" s="62" t="s">
        <v>463</v>
      </c>
      <c r="K15" s="68">
        <v>500</v>
      </c>
      <c r="L15" s="354"/>
      <c r="M15" s="356"/>
      <c r="N15" s="331"/>
      <c r="O15" s="330"/>
      <c r="P15" s="356"/>
      <c r="Q15" s="356"/>
      <c r="R15" s="205"/>
    </row>
    <row r="16" spans="1:18">
      <c r="A16" s="327"/>
      <c r="B16" s="327"/>
      <c r="C16" s="327"/>
      <c r="D16" s="327"/>
      <c r="E16" s="327"/>
      <c r="F16" s="327"/>
      <c r="G16" s="327"/>
      <c r="H16" s="327"/>
      <c r="I16" s="62" t="s">
        <v>464</v>
      </c>
      <c r="J16" s="62" t="s">
        <v>465</v>
      </c>
      <c r="K16" s="68">
        <v>500</v>
      </c>
      <c r="L16" s="354"/>
      <c r="M16" s="356" t="s">
        <v>454</v>
      </c>
      <c r="N16" s="329"/>
      <c r="O16" s="330"/>
      <c r="P16" s="356">
        <v>4000</v>
      </c>
      <c r="Q16" s="356"/>
      <c r="R16" s="205">
        <f t="shared" si="1"/>
        <v>4000</v>
      </c>
    </row>
    <row r="17" spans="1:18">
      <c r="A17" s="327"/>
      <c r="B17" s="327"/>
      <c r="C17" s="327"/>
      <c r="D17" s="327"/>
      <c r="E17" s="327"/>
      <c r="F17" s="327"/>
      <c r="G17" s="327"/>
      <c r="H17" s="327"/>
      <c r="I17" s="62" t="s">
        <v>466</v>
      </c>
      <c r="J17" s="62" t="s">
        <v>467</v>
      </c>
      <c r="K17" s="68">
        <v>500</v>
      </c>
      <c r="L17" s="354"/>
      <c r="M17" s="356"/>
      <c r="N17" s="330"/>
      <c r="O17" s="330"/>
      <c r="P17" s="356"/>
      <c r="Q17" s="356"/>
      <c r="R17" s="205"/>
    </row>
    <row r="18" spans="1:18">
      <c r="A18" s="327"/>
      <c r="B18" s="327"/>
      <c r="C18" s="327"/>
      <c r="D18" s="327"/>
      <c r="E18" s="327"/>
      <c r="F18" s="327"/>
      <c r="G18" s="327"/>
      <c r="H18" s="327"/>
      <c r="I18" s="62" t="s">
        <v>468</v>
      </c>
      <c r="J18" s="62" t="s">
        <v>469</v>
      </c>
      <c r="K18" s="68">
        <v>500</v>
      </c>
      <c r="L18" s="354"/>
      <c r="M18" s="356"/>
      <c r="N18" s="331"/>
      <c r="O18" s="331"/>
      <c r="P18" s="356"/>
      <c r="Q18" s="356"/>
      <c r="R18" s="205"/>
    </row>
    <row r="19" spans="1:18">
      <c r="A19" s="327">
        <v>4</v>
      </c>
      <c r="B19" s="327">
        <v>2021</v>
      </c>
      <c r="C19" s="327" t="s">
        <v>470</v>
      </c>
      <c r="D19" s="327" t="s">
        <v>471</v>
      </c>
      <c r="E19" s="327" t="s">
        <v>41</v>
      </c>
      <c r="F19" s="327" t="s">
        <v>20</v>
      </c>
      <c r="G19" s="327" t="s">
        <v>43</v>
      </c>
      <c r="H19" s="327" t="s">
        <v>44</v>
      </c>
      <c r="I19" s="62" t="s">
        <v>472</v>
      </c>
      <c r="J19" s="62" t="s">
        <v>473</v>
      </c>
      <c r="K19" s="68">
        <v>500</v>
      </c>
      <c r="L19" s="354">
        <v>2500</v>
      </c>
      <c r="M19" s="356" t="s">
        <v>359</v>
      </c>
      <c r="N19" s="329"/>
      <c r="O19" s="329"/>
      <c r="P19" s="356">
        <v>4000</v>
      </c>
      <c r="Q19" s="356">
        <v>8000</v>
      </c>
      <c r="R19" s="205">
        <f t="shared" si="1"/>
        <v>4000</v>
      </c>
    </row>
    <row r="20" spans="1:18">
      <c r="A20" s="327"/>
      <c r="B20" s="327"/>
      <c r="C20" s="327"/>
      <c r="D20" s="327"/>
      <c r="E20" s="327"/>
      <c r="F20" s="327"/>
      <c r="G20" s="327"/>
      <c r="H20" s="327"/>
      <c r="I20" s="70" t="s">
        <v>474</v>
      </c>
      <c r="J20" s="62" t="s">
        <v>475</v>
      </c>
      <c r="K20" s="68">
        <v>500</v>
      </c>
      <c r="L20" s="354"/>
      <c r="M20" s="356"/>
      <c r="N20" s="331"/>
      <c r="O20" s="330"/>
      <c r="P20" s="356"/>
      <c r="Q20" s="356"/>
      <c r="R20" s="205"/>
    </row>
    <row r="21" spans="1:18">
      <c r="A21" s="327"/>
      <c r="B21" s="327"/>
      <c r="C21" s="327"/>
      <c r="D21" s="327"/>
      <c r="E21" s="327"/>
      <c r="F21" s="327"/>
      <c r="G21" s="327"/>
      <c r="H21" s="327"/>
      <c r="I21" s="70" t="s">
        <v>476</v>
      </c>
      <c r="J21" s="62" t="s">
        <v>477</v>
      </c>
      <c r="K21" s="68">
        <v>500</v>
      </c>
      <c r="L21" s="354"/>
      <c r="M21" s="356" t="s">
        <v>478</v>
      </c>
      <c r="N21" s="329"/>
      <c r="O21" s="330"/>
      <c r="P21" s="356">
        <v>4000</v>
      </c>
      <c r="Q21" s="356"/>
      <c r="R21" s="205">
        <f>SUM(N21,P21)</f>
        <v>4000</v>
      </c>
    </row>
    <row r="22" spans="1:18">
      <c r="A22" s="327"/>
      <c r="B22" s="327"/>
      <c r="C22" s="327"/>
      <c r="D22" s="327"/>
      <c r="E22" s="327"/>
      <c r="F22" s="327"/>
      <c r="G22" s="327"/>
      <c r="H22" s="327"/>
      <c r="I22" s="70" t="s">
        <v>479</v>
      </c>
      <c r="J22" s="62" t="s">
        <v>480</v>
      </c>
      <c r="K22" s="68">
        <v>500</v>
      </c>
      <c r="L22" s="354"/>
      <c r="M22" s="356"/>
      <c r="N22" s="330"/>
      <c r="O22" s="330"/>
      <c r="P22" s="356"/>
      <c r="Q22" s="356"/>
      <c r="R22" s="205"/>
    </row>
    <row r="23" spans="1:18">
      <c r="A23" s="327"/>
      <c r="B23" s="327"/>
      <c r="C23" s="327"/>
      <c r="D23" s="327"/>
      <c r="E23" s="327"/>
      <c r="F23" s="327"/>
      <c r="G23" s="327"/>
      <c r="H23" s="327"/>
      <c r="I23" s="70" t="s">
        <v>481</v>
      </c>
      <c r="J23" s="62" t="s">
        <v>482</v>
      </c>
      <c r="K23" s="68">
        <v>500</v>
      </c>
      <c r="L23" s="354"/>
      <c r="M23" s="356"/>
      <c r="N23" s="331"/>
      <c r="O23" s="331"/>
      <c r="P23" s="356"/>
      <c r="Q23" s="356"/>
      <c r="R23" s="205"/>
    </row>
    <row r="24" spans="1:18" ht="22.5">
      <c r="A24" s="63"/>
      <c r="B24" s="64"/>
      <c r="C24" s="64"/>
      <c r="D24" s="64"/>
      <c r="E24" s="64"/>
      <c r="F24" s="64"/>
      <c r="G24" s="64"/>
      <c r="H24" s="64"/>
      <c r="I24" s="346" t="s">
        <v>483</v>
      </c>
      <c r="J24" s="347"/>
      <c r="K24" s="348"/>
      <c r="L24" s="71">
        <f>SUM(L4:L23)</f>
        <v>11500</v>
      </c>
      <c r="M24" s="349" t="s">
        <v>484</v>
      </c>
      <c r="N24" s="350"/>
      <c r="O24" s="350"/>
      <c r="P24" s="350"/>
      <c r="Q24" s="351"/>
      <c r="R24" s="74">
        <f>SUM(O4:O23,Q4:Q23)</f>
        <v>34000</v>
      </c>
    </row>
    <row r="25" spans="1:18" ht="22.5">
      <c r="A25" s="352" t="s">
        <v>485</v>
      </c>
      <c r="B25" s="352"/>
      <c r="C25" s="352"/>
      <c r="D25" s="352"/>
      <c r="E25" s="353">
        <f>SUM(L24,R24)</f>
        <v>45500</v>
      </c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</row>
    <row r="30" spans="1:18" ht="18.95" customHeight="1"/>
  </sheetData>
  <mergeCells count="82">
    <mergeCell ref="R16:R18"/>
    <mergeCell ref="R19:R20"/>
    <mergeCell ref="R21:R23"/>
    <mergeCell ref="R4:R5"/>
    <mergeCell ref="R6:R8"/>
    <mergeCell ref="R9:R10"/>
    <mergeCell ref="R11:R13"/>
    <mergeCell ref="R14:R15"/>
    <mergeCell ref="P16:P18"/>
    <mergeCell ref="P19:P20"/>
    <mergeCell ref="P21:P23"/>
    <mergeCell ref="Q4:Q8"/>
    <mergeCell ref="Q9:Q13"/>
    <mergeCell ref="Q14:Q18"/>
    <mergeCell ref="Q19:Q23"/>
    <mergeCell ref="P4:P5"/>
    <mergeCell ref="P6:P8"/>
    <mergeCell ref="P9:P10"/>
    <mergeCell ref="P11:P13"/>
    <mergeCell ref="P14:P15"/>
    <mergeCell ref="N16:N18"/>
    <mergeCell ref="N19:N20"/>
    <mergeCell ref="N21:N23"/>
    <mergeCell ref="O4:O8"/>
    <mergeCell ref="O9:O13"/>
    <mergeCell ref="O14:O18"/>
    <mergeCell ref="O19:O23"/>
    <mergeCell ref="N4:N5"/>
    <mergeCell ref="N6:N8"/>
    <mergeCell ref="N9:N10"/>
    <mergeCell ref="N11:N13"/>
    <mergeCell ref="N14:N15"/>
    <mergeCell ref="L4:L8"/>
    <mergeCell ref="L9:L13"/>
    <mergeCell ref="L14:L18"/>
    <mergeCell ref="L19:L23"/>
    <mergeCell ref="M4:M5"/>
    <mergeCell ref="M6:M8"/>
    <mergeCell ref="M9:M10"/>
    <mergeCell ref="M11:M13"/>
    <mergeCell ref="M14:M15"/>
    <mergeCell ref="M16:M18"/>
    <mergeCell ref="M19:M20"/>
    <mergeCell ref="M21:M23"/>
    <mergeCell ref="G4:G8"/>
    <mergeCell ref="G9:G13"/>
    <mergeCell ref="G14:G18"/>
    <mergeCell ref="G19:G23"/>
    <mergeCell ref="H4:H8"/>
    <mergeCell ref="H9:H13"/>
    <mergeCell ref="H14:H18"/>
    <mergeCell ref="H19:H23"/>
    <mergeCell ref="E4:E8"/>
    <mergeCell ref="E9:E13"/>
    <mergeCell ref="E14:E18"/>
    <mergeCell ref="E19:E23"/>
    <mergeCell ref="F4:F8"/>
    <mergeCell ref="F9:F13"/>
    <mergeCell ref="F14:F18"/>
    <mergeCell ref="F19:F23"/>
    <mergeCell ref="C14:C18"/>
    <mergeCell ref="C19:C23"/>
    <mergeCell ref="D4:D8"/>
    <mergeCell ref="D9:D13"/>
    <mergeCell ref="D14:D18"/>
    <mergeCell ref="D19:D23"/>
    <mergeCell ref="A1:R1"/>
    <mergeCell ref="A2:R2"/>
    <mergeCell ref="I24:K24"/>
    <mergeCell ref="M24:Q24"/>
    <mergeCell ref="A25:D25"/>
    <mergeCell ref="E25:R25"/>
    <mergeCell ref="A4:A8"/>
    <mergeCell ref="A9:A13"/>
    <mergeCell ref="A14:A18"/>
    <mergeCell ref="A19:A23"/>
    <mergeCell ref="B4:B8"/>
    <mergeCell ref="B9:B13"/>
    <mergeCell ref="B14:B18"/>
    <mergeCell ref="B19:B23"/>
    <mergeCell ref="C4:C8"/>
    <mergeCell ref="C9:C13"/>
  </mergeCells>
  <phoneticPr fontId="3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85" zoomScaleNormal="85" workbookViewId="0">
      <selection sqref="A1:R1"/>
    </sheetView>
  </sheetViews>
  <sheetFormatPr defaultColWidth="9" defaultRowHeight="13.5"/>
  <cols>
    <col min="4" max="4" width="20.75" customWidth="1"/>
    <col min="5" max="5" width="10.625" customWidth="1"/>
    <col min="8" max="8" width="18.5" customWidth="1"/>
    <col min="10" max="10" width="25.375" customWidth="1"/>
    <col min="12" max="12" width="23.125"/>
    <col min="17" max="17" width="15.625"/>
    <col min="18" max="18" width="23.125"/>
  </cols>
  <sheetData>
    <row r="1" spans="1:18" ht="22.5">
      <c r="A1" s="363" t="s">
        <v>623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1:18" ht="14.25">
      <c r="A2" s="365" t="s">
        <v>486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18" ht="24">
      <c r="A3" s="40" t="s">
        <v>1</v>
      </c>
      <c r="B3" s="40" t="s">
        <v>487</v>
      </c>
      <c r="C3" s="40" t="s">
        <v>3</v>
      </c>
      <c r="D3" s="40" t="s">
        <v>4</v>
      </c>
      <c r="E3" s="40" t="s">
        <v>5</v>
      </c>
      <c r="F3" s="40" t="s">
        <v>6</v>
      </c>
      <c r="G3" s="22" t="s">
        <v>7</v>
      </c>
      <c r="H3" s="40" t="s">
        <v>8</v>
      </c>
      <c r="I3" s="40" t="s">
        <v>9</v>
      </c>
      <c r="J3" s="45" t="s">
        <v>10</v>
      </c>
      <c r="K3" s="46" t="s">
        <v>11</v>
      </c>
      <c r="L3" s="46" t="s">
        <v>12</v>
      </c>
      <c r="M3" s="40" t="s">
        <v>153</v>
      </c>
      <c r="N3" s="47" t="s">
        <v>13</v>
      </c>
      <c r="O3" s="47" t="s">
        <v>12</v>
      </c>
      <c r="P3" s="47" t="s">
        <v>14</v>
      </c>
      <c r="Q3" s="56" t="s">
        <v>12</v>
      </c>
      <c r="R3" s="47" t="s">
        <v>15</v>
      </c>
    </row>
    <row r="4" spans="1:18" ht="14.25">
      <c r="A4" s="374">
        <v>1</v>
      </c>
      <c r="B4" s="374">
        <v>2021</v>
      </c>
      <c r="C4" s="374" t="s">
        <v>488</v>
      </c>
      <c r="D4" s="374" t="s">
        <v>489</v>
      </c>
      <c r="E4" s="375" t="s">
        <v>490</v>
      </c>
      <c r="F4" s="375" t="s">
        <v>42</v>
      </c>
      <c r="G4" s="377" t="s">
        <v>60</v>
      </c>
      <c r="H4" s="378" t="s">
        <v>491</v>
      </c>
      <c r="I4" s="48" t="s">
        <v>492</v>
      </c>
      <c r="J4" s="190" t="s">
        <v>493</v>
      </c>
      <c r="K4" s="49">
        <v>1000</v>
      </c>
      <c r="L4" s="379">
        <v>4000</v>
      </c>
      <c r="M4" s="48" t="s">
        <v>494</v>
      </c>
      <c r="N4" s="50" t="s">
        <v>26</v>
      </c>
      <c r="O4" s="382" t="s">
        <v>26</v>
      </c>
      <c r="P4" s="50">
        <v>4000</v>
      </c>
      <c r="Q4" s="380">
        <v>10000</v>
      </c>
      <c r="R4" s="57">
        <f>SUM(N4,P4)</f>
        <v>4000</v>
      </c>
    </row>
    <row r="5" spans="1:18" ht="14.25">
      <c r="A5" s="374"/>
      <c r="B5" s="374"/>
      <c r="C5" s="374"/>
      <c r="D5" s="374"/>
      <c r="E5" s="375"/>
      <c r="F5" s="375"/>
      <c r="G5" s="377"/>
      <c r="H5" s="378"/>
      <c r="I5" s="48" t="s">
        <v>495</v>
      </c>
      <c r="J5" s="190" t="s">
        <v>496</v>
      </c>
      <c r="K5" s="49">
        <v>1000</v>
      </c>
      <c r="L5" s="379"/>
      <c r="M5" s="48" t="s">
        <v>497</v>
      </c>
      <c r="N5" s="50" t="s">
        <v>26</v>
      </c>
      <c r="O5" s="382"/>
      <c r="P5" s="50">
        <v>3000</v>
      </c>
      <c r="Q5" s="380"/>
      <c r="R5" s="57">
        <f>SUM(N5,P5)</f>
        <v>3000</v>
      </c>
    </row>
    <row r="6" spans="1:18" ht="14.25">
      <c r="A6" s="374"/>
      <c r="B6" s="374"/>
      <c r="C6" s="374"/>
      <c r="D6" s="374"/>
      <c r="E6" s="375"/>
      <c r="F6" s="375"/>
      <c r="G6" s="377"/>
      <c r="H6" s="378"/>
      <c r="I6" s="48" t="s">
        <v>498</v>
      </c>
      <c r="J6" s="190" t="s">
        <v>499</v>
      </c>
      <c r="K6" s="49">
        <v>1000</v>
      </c>
      <c r="L6" s="379"/>
      <c r="M6" s="48" t="s">
        <v>53</v>
      </c>
      <c r="N6" s="50" t="s">
        <v>26</v>
      </c>
      <c r="O6" s="382"/>
      <c r="P6" s="50">
        <v>3000</v>
      </c>
      <c r="Q6" s="380"/>
      <c r="R6" s="57">
        <f>SUM(N6,P6)</f>
        <v>3000</v>
      </c>
    </row>
    <row r="7" spans="1:18" ht="14.25">
      <c r="A7" s="374"/>
      <c r="B7" s="374"/>
      <c r="C7" s="374"/>
      <c r="D7" s="374"/>
      <c r="E7" s="375"/>
      <c r="F7" s="375"/>
      <c r="G7" s="377"/>
      <c r="H7" s="378"/>
      <c r="I7" s="48" t="s">
        <v>500</v>
      </c>
      <c r="J7" s="190" t="s">
        <v>501</v>
      </c>
      <c r="K7" s="49">
        <v>1000</v>
      </c>
      <c r="L7" s="379"/>
      <c r="M7" s="48"/>
      <c r="N7" s="50"/>
      <c r="O7" s="382"/>
      <c r="P7" s="51"/>
      <c r="Q7" s="380"/>
      <c r="R7" s="57" t="s">
        <v>26</v>
      </c>
    </row>
    <row r="8" spans="1:18" ht="14.25">
      <c r="A8" s="374">
        <v>2</v>
      </c>
      <c r="B8" s="374">
        <v>2021</v>
      </c>
      <c r="C8" s="374" t="s">
        <v>488</v>
      </c>
      <c r="D8" s="374" t="s">
        <v>489</v>
      </c>
      <c r="E8" s="376" t="s">
        <v>502</v>
      </c>
      <c r="F8" s="376" t="s">
        <v>104</v>
      </c>
      <c r="G8" s="376" t="s">
        <v>60</v>
      </c>
      <c r="H8" s="376" t="s">
        <v>491</v>
      </c>
      <c r="I8" s="42" t="s">
        <v>503</v>
      </c>
      <c r="J8" s="191" t="s">
        <v>504</v>
      </c>
      <c r="K8" s="49">
        <v>600</v>
      </c>
      <c r="L8" s="380">
        <v>1500</v>
      </c>
      <c r="M8" s="42" t="s">
        <v>505</v>
      </c>
      <c r="N8" s="51" t="s">
        <v>26</v>
      </c>
      <c r="O8" s="381" t="s">
        <v>26</v>
      </c>
      <c r="P8" s="51">
        <v>3000</v>
      </c>
      <c r="Q8" s="380">
        <v>5000</v>
      </c>
      <c r="R8" s="57">
        <f>SUM(N8,P8)</f>
        <v>3000</v>
      </c>
    </row>
    <row r="9" spans="1:18" ht="14.25">
      <c r="A9" s="374"/>
      <c r="B9" s="374"/>
      <c r="C9" s="374"/>
      <c r="D9" s="374"/>
      <c r="E9" s="376"/>
      <c r="F9" s="376"/>
      <c r="G9" s="376"/>
      <c r="H9" s="376"/>
      <c r="I9" s="42" t="s">
        <v>506</v>
      </c>
      <c r="J9" s="192" t="s">
        <v>507</v>
      </c>
      <c r="K9" s="49">
        <v>200</v>
      </c>
      <c r="L9" s="380"/>
      <c r="M9" s="42" t="s">
        <v>90</v>
      </c>
      <c r="N9" s="51" t="s">
        <v>26</v>
      </c>
      <c r="O9" s="381"/>
      <c r="P9" s="51">
        <v>1000</v>
      </c>
      <c r="Q9" s="380"/>
      <c r="R9" s="57">
        <f>SUM(N9,P9)</f>
        <v>1000</v>
      </c>
    </row>
    <row r="10" spans="1:18" ht="14.25">
      <c r="A10" s="374"/>
      <c r="B10" s="374"/>
      <c r="C10" s="374"/>
      <c r="D10" s="374"/>
      <c r="E10" s="376"/>
      <c r="F10" s="376"/>
      <c r="G10" s="376"/>
      <c r="H10" s="376"/>
      <c r="I10" s="42" t="s">
        <v>508</v>
      </c>
      <c r="J10" s="192" t="s">
        <v>509</v>
      </c>
      <c r="K10" s="49">
        <v>250</v>
      </c>
      <c r="L10" s="380"/>
      <c r="M10" s="42" t="s">
        <v>510</v>
      </c>
      <c r="N10" s="51" t="s">
        <v>26</v>
      </c>
      <c r="O10" s="381"/>
      <c r="P10" s="51">
        <v>1000</v>
      </c>
      <c r="Q10" s="380"/>
      <c r="R10" s="57">
        <f>SUM(N10,P10)</f>
        <v>1000</v>
      </c>
    </row>
    <row r="11" spans="1:18" ht="14.25">
      <c r="A11" s="374"/>
      <c r="B11" s="374"/>
      <c r="C11" s="374"/>
      <c r="D11" s="374"/>
      <c r="E11" s="376"/>
      <c r="F11" s="376"/>
      <c r="G11" s="376"/>
      <c r="H11" s="376"/>
      <c r="I11" s="42" t="s">
        <v>511</v>
      </c>
      <c r="J11" s="192" t="s">
        <v>512</v>
      </c>
      <c r="K11" s="49">
        <v>200</v>
      </c>
      <c r="L11" s="380"/>
      <c r="M11" s="42"/>
      <c r="N11" s="51"/>
      <c r="O11" s="381"/>
      <c r="P11" s="51"/>
      <c r="Q11" s="380"/>
      <c r="R11" s="57" t="s">
        <v>26</v>
      </c>
    </row>
    <row r="12" spans="1:18" ht="14.25">
      <c r="A12" s="374"/>
      <c r="B12" s="374"/>
      <c r="C12" s="374"/>
      <c r="D12" s="374"/>
      <c r="E12" s="376"/>
      <c r="F12" s="376"/>
      <c r="G12" s="376"/>
      <c r="H12" s="376"/>
      <c r="I12" s="42" t="s">
        <v>513</v>
      </c>
      <c r="J12" s="193" t="s">
        <v>514</v>
      </c>
      <c r="K12" s="49">
        <v>250</v>
      </c>
      <c r="L12" s="380"/>
      <c r="M12" s="42"/>
      <c r="N12" s="51"/>
      <c r="O12" s="381"/>
      <c r="P12" s="51"/>
      <c r="Q12" s="380"/>
      <c r="R12" s="57" t="s">
        <v>26</v>
      </c>
    </row>
    <row r="13" spans="1:18" ht="14.25">
      <c r="A13" s="374">
        <v>3</v>
      </c>
      <c r="B13" s="374">
        <v>2021</v>
      </c>
      <c r="C13" s="374" t="s">
        <v>488</v>
      </c>
      <c r="D13" s="374" t="s">
        <v>489</v>
      </c>
      <c r="E13" s="374" t="s">
        <v>502</v>
      </c>
      <c r="F13" s="374" t="s">
        <v>104</v>
      </c>
      <c r="G13" s="377" t="s">
        <v>60</v>
      </c>
      <c r="H13" s="378" t="s">
        <v>491</v>
      </c>
      <c r="I13" s="41" t="s">
        <v>515</v>
      </c>
      <c r="J13" s="194" t="s">
        <v>516</v>
      </c>
      <c r="K13" s="41">
        <v>1500</v>
      </c>
      <c r="L13" s="380">
        <v>1500</v>
      </c>
      <c r="M13" s="41" t="s">
        <v>517</v>
      </c>
      <c r="N13" s="41" t="s">
        <v>26</v>
      </c>
      <c r="O13" s="374" t="s">
        <v>26</v>
      </c>
      <c r="P13" s="41">
        <v>2500</v>
      </c>
      <c r="Q13" s="380">
        <v>5000</v>
      </c>
      <c r="R13" s="57">
        <f>SUM(N13,P13)</f>
        <v>2500</v>
      </c>
    </row>
    <row r="14" spans="1:18" ht="14.25">
      <c r="A14" s="374"/>
      <c r="B14" s="374"/>
      <c r="C14" s="374"/>
      <c r="D14" s="374"/>
      <c r="E14" s="374"/>
      <c r="F14" s="374"/>
      <c r="G14" s="377"/>
      <c r="H14" s="378"/>
      <c r="I14" s="41" t="s">
        <v>518</v>
      </c>
      <c r="J14" s="41"/>
      <c r="K14" s="52"/>
      <c r="L14" s="380"/>
      <c r="M14" s="41" t="s">
        <v>519</v>
      </c>
      <c r="N14" s="41" t="s">
        <v>26</v>
      </c>
      <c r="O14" s="374"/>
      <c r="P14" s="41">
        <v>2500</v>
      </c>
      <c r="Q14" s="380"/>
      <c r="R14" s="57">
        <f>SUM(N14,P14)</f>
        <v>2500</v>
      </c>
    </row>
    <row r="15" spans="1:18" ht="14.25">
      <c r="A15" s="374"/>
      <c r="B15" s="374"/>
      <c r="C15" s="374"/>
      <c r="D15" s="374"/>
      <c r="E15" s="374"/>
      <c r="F15" s="374"/>
      <c r="G15" s="377"/>
      <c r="H15" s="378"/>
      <c r="I15" s="41" t="s">
        <v>520</v>
      </c>
      <c r="J15" s="41"/>
      <c r="K15" s="52"/>
      <c r="L15" s="380"/>
      <c r="M15" s="41"/>
      <c r="N15" s="41"/>
      <c r="O15" s="41"/>
      <c r="P15" s="41"/>
      <c r="Q15" s="380"/>
      <c r="R15" s="57" t="s">
        <v>26</v>
      </c>
    </row>
    <row r="16" spans="1:18" ht="14.25">
      <c r="A16" s="374">
        <v>4</v>
      </c>
      <c r="B16" s="374">
        <v>2021</v>
      </c>
      <c r="C16" s="374" t="s">
        <v>488</v>
      </c>
      <c r="D16" s="374" t="s">
        <v>489</v>
      </c>
      <c r="E16" s="375" t="s">
        <v>490</v>
      </c>
      <c r="F16" s="375" t="s">
        <v>104</v>
      </c>
      <c r="G16" s="377" t="s">
        <v>60</v>
      </c>
      <c r="H16" s="378" t="s">
        <v>491</v>
      </c>
      <c r="I16" s="48" t="s">
        <v>227</v>
      </c>
      <c r="J16" s="190" t="s">
        <v>228</v>
      </c>
      <c r="K16" s="49">
        <v>200</v>
      </c>
      <c r="L16" s="380">
        <v>1500</v>
      </c>
      <c r="M16" s="42" t="s">
        <v>53</v>
      </c>
      <c r="N16" s="51" t="s">
        <v>26</v>
      </c>
      <c r="O16" s="381" t="s">
        <v>26</v>
      </c>
      <c r="P16" s="51">
        <v>3000</v>
      </c>
      <c r="Q16" s="386">
        <v>5000</v>
      </c>
      <c r="R16" s="57">
        <f>SUM(N16,P16)</f>
        <v>3000</v>
      </c>
    </row>
    <row r="17" spans="1:18" ht="14.25">
      <c r="A17" s="374"/>
      <c r="B17" s="374"/>
      <c r="C17" s="374"/>
      <c r="D17" s="374"/>
      <c r="E17" s="375"/>
      <c r="F17" s="375"/>
      <c r="G17" s="377"/>
      <c r="H17" s="378"/>
      <c r="I17" s="48" t="s">
        <v>521</v>
      </c>
      <c r="J17" s="190" t="s">
        <v>522</v>
      </c>
      <c r="K17" s="49">
        <v>200</v>
      </c>
      <c r="L17" s="380"/>
      <c r="M17" s="42" t="s">
        <v>494</v>
      </c>
      <c r="N17" s="51" t="s">
        <v>26</v>
      </c>
      <c r="O17" s="381"/>
      <c r="P17" s="51">
        <v>1000</v>
      </c>
      <c r="Q17" s="386"/>
      <c r="R17" s="57">
        <f>SUM(N17,P17)</f>
        <v>1000</v>
      </c>
    </row>
    <row r="18" spans="1:18" ht="14.25">
      <c r="A18" s="374"/>
      <c r="B18" s="374"/>
      <c r="C18" s="374"/>
      <c r="D18" s="374"/>
      <c r="E18" s="375"/>
      <c r="F18" s="375"/>
      <c r="G18" s="377"/>
      <c r="H18" s="378"/>
      <c r="I18" s="48" t="s">
        <v>523</v>
      </c>
      <c r="J18" s="190" t="s">
        <v>522</v>
      </c>
      <c r="K18" s="49">
        <v>200</v>
      </c>
      <c r="L18" s="380"/>
      <c r="M18" s="42" t="s">
        <v>524</v>
      </c>
      <c r="N18" s="51" t="s">
        <v>26</v>
      </c>
      <c r="O18" s="381"/>
      <c r="P18" s="51">
        <v>1000</v>
      </c>
      <c r="Q18" s="386"/>
      <c r="R18" s="57">
        <f>SUM(N18,P18)</f>
        <v>1000</v>
      </c>
    </row>
    <row r="19" spans="1:18" ht="14.25">
      <c r="A19" s="374"/>
      <c r="B19" s="374"/>
      <c r="C19" s="374"/>
      <c r="D19" s="374"/>
      <c r="E19" s="375"/>
      <c r="F19" s="375"/>
      <c r="G19" s="377"/>
      <c r="H19" s="378"/>
      <c r="I19" s="48" t="s">
        <v>525</v>
      </c>
      <c r="J19" s="190" t="s">
        <v>522</v>
      </c>
      <c r="K19" s="49">
        <v>200</v>
      </c>
      <c r="L19" s="380"/>
      <c r="M19" s="42"/>
      <c r="N19" s="51"/>
      <c r="O19" s="381"/>
      <c r="P19" s="51"/>
      <c r="Q19" s="386"/>
      <c r="R19" s="57" t="s">
        <v>26</v>
      </c>
    </row>
    <row r="20" spans="1:18" ht="14.25">
      <c r="A20" s="374"/>
      <c r="B20" s="374"/>
      <c r="C20" s="374"/>
      <c r="D20" s="374"/>
      <c r="E20" s="375"/>
      <c r="F20" s="375"/>
      <c r="G20" s="377"/>
      <c r="H20" s="378"/>
      <c r="I20" s="48" t="s">
        <v>526</v>
      </c>
      <c r="J20" s="48" t="s">
        <v>527</v>
      </c>
      <c r="K20" s="49">
        <v>200</v>
      </c>
      <c r="L20" s="380"/>
      <c r="M20" s="42"/>
      <c r="N20" s="51"/>
      <c r="O20" s="381"/>
      <c r="P20" s="51"/>
      <c r="Q20" s="386"/>
      <c r="R20" s="57" t="s">
        <v>26</v>
      </c>
    </row>
    <row r="21" spans="1:18" ht="14.25">
      <c r="A21" s="374"/>
      <c r="B21" s="374"/>
      <c r="C21" s="374"/>
      <c r="D21" s="374"/>
      <c r="E21" s="375"/>
      <c r="F21" s="375"/>
      <c r="G21" s="377"/>
      <c r="H21" s="378"/>
      <c r="I21" s="48" t="s">
        <v>528</v>
      </c>
      <c r="J21" s="53" t="s">
        <v>529</v>
      </c>
      <c r="K21" s="49">
        <v>300</v>
      </c>
      <c r="L21" s="380"/>
      <c r="M21" s="54"/>
      <c r="N21" s="51"/>
      <c r="O21" s="381"/>
      <c r="P21" s="51"/>
      <c r="Q21" s="386"/>
      <c r="R21" s="57" t="s">
        <v>26</v>
      </c>
    </row>
    <row r="22" spans="1:18" ht="14.25">
      <c r="A22" s="374"/>
      <c r="B22" s="374"/>
      <c r="C22" s="374"/>
      <c r="D22" s="374"/>
      <c r="E22" s="375"/>
      <c r="F22" s="375"/>
      <c r="G22" s="377"/>
      <c r="H22" s="378"/>
      <c r="I22" s="48" t="s">
        <v>530</v>
      </c>
      <c r="J22" s="53" t="s">
        <v>531</v>
      </c>
      <c r="K22" s="49">
        <v>200</v>
      </c>
      <c r="L22" s="380"/>
      <c r="M22" s="54"/>
      <c r="N22" s="51"/>
      <c r="O22" s="381"/>
      <c r="P22" s="51"/>
      <c r="Q22" s="386"/>
      <c r="R22" s="57" t="s">
        <v>26</v>
      </c>
    </row>
    <row r="23" spans="1:18" ht="14.25">
      <c r="A23" s="374">
        <v>5</v>
      </c>
      <c r="B23" s="374">
        <v>2021</v>
      </c>
      <c r="C23" s="374" t="s">
        <v>488</v>
      </c>
      <c r="D23" s="374" t="s">
        <v>489</v>
      </c>
      <c r="E23" s="375" t="s">
        <v>502</v>
      </c>
      <c r="F23" s="375" t="s">
        <v>104</v>
      </c>
      <c r="G23" s="377" t="s">
        <v>60</v>
      </c>
      <c r="H23" s="378" t="s">
        <v>491</v>
      </c>
      <c r="I23" s="42" t="s">
        <v>532</v>
      </c>
      <c r="J23" s="191" t="s">
        <v>533</v>
      </c>
      <c r="K23" s="49">
        <v>300</v>
      </c>
      <c r="L23" s="380">
        <v>1500</v>
      </c>
      <c r="M23" s="376" t="s">
        <v>534</v>
      </c>
      <c r="N23" s="381" t="s">
        <v>26</v>
      </c>
      <c r="O23" s="381" t="s">
        <v>26</v>
      </c>
      <c r="P23" s="381">
        <v>5000</v>
      </c>
      <c r="Q23" s="380">
        <v>5000</v>
      </c>
      <c r="R23" s="383">
        <f>SUM(N23,P23)</f>
        <v>5000</v>
      </c>
    </row>
    <row r="24" spans="1:18" ht="14.25">
      <c r="A24" s="374"/>
      <c r="B24" s="374"/>
      <c r="C24" s="374"/>
      <c r="D24" s="374"/>
      <c r="E24" s="375"/>
      <c r="F24" s="375"/>
      <c r="G24" s="377"/>
      <c r="H24" s="378"/>
      <c r="I24" s="42" t="s">
        <v>535</v>
      </c>
      <c r="J24" s="191" t="s">
        <v>536</v>
      </c>
      <c r="K24" s="49">
        <v>300</v>
      </c>
      <c r="L24" s="380"/>
      <c r="M24" s="376"/>
      <c r="N24" s="381"/>
      <c r="O24" s="381"/>
      <c r="P24" s="381"/>
      <c r="Q24" s="380"/>
      <c r="R24" s="384"/>
    </row>
    <row r="25" spans="1:18" ht="14.25">
      <c r="A25" s="374"/>
      <c r="B25" s="374"/>
      <c r="C25" s="374"/>
      <c r="D25" s="374"/>
      <c r="E25" s="375"/>
      <c r="F25" s="375"/>
      <c r="G25" s="377"/>
      <c r="H25" s="378"/>
      <c r="I25" s="42" t="s">
        <v>537</v>
      </c>
      <c r="J25" s="191" t="s">
        <v>538</v>
      </c>
      <c r="K25" s="49">
        <v>300</v>
      </c>
      <c r="L25" s="380"/>
      <c r="M25" s="376"/>
      <c r="N25" s="381"/>
      <c r="O25" s="381"/>
      <c r="P25" s="381"/>
      <c r="Q25" s="380"/>
      <c r="R25" s="384"/>
    </row>
    <row r="26" spans="1:18" ht="14.25">
      <c r="A26" s="374"/>
      <c r="B26" s="374"/>
      <c r="C26" s="374"/>
      <c r="D26" s="374"/>
      <c r="E26" s="375"/>
      <c r="F26" s="375"/>
      <c r="G26" s="377"/>
      <c r="H26" s="378"/>
      <c r="I26" s="42" t="s">
        <v>539</v>
      </c>
      <c r="J26" s="191" t="s">
        <v>540</v>
      </c>
      <c r="K26" s="49">
        <v>300</v>
      </c>
      <c r="L26" s="380"/>
      <c r="M26" s="376"/>
      <c r="N26" s="381"/>
      <c r="O26" s="381"/>
      <c r="P26" s="381"/>
      <c r="Q26" s="380"/>
      <c r="R26" s="384"/>
    </row>
    <row r="27" spans="1:18" ht="14.25">
      <c r="A27" s="374"/>
      <c r="B27" s="374"/>
      <c r="C27" s="374"/>
      <c r="D27" s="374"/>
      <c r="E27" s="375"/>
      <c r="F27" s="375"/>
      <c r="G27" s="377"/>
      <c r="H27" s="378"/>
      <c r="I27" s="42" t="s">
        <v>541</v>
      </c>
      <c r="J27" s="191" t="s">
        <v>542</v>
      </c>
      <c r="K27" s="49">
        <v>300</v>
      </c>
      <c r="L27" s="380"/>
      <c r="M27" s="376"/>
      <c r="N27" s="381"/>
      <c r="O27" s="381"/>
      <c r="P27" s="381"/>
      <c r="Q27" s="380"/>
      <c r="R27" s="385"/>
    </row>
    <row r="28" spans="1:18" ht="14.25">
      <c r="A28" s="374">
        <v>6</v>
      </c>
      <c r="B28" s="374">
        <v>2021</v>
      </c>
      <c r="C28" s="374" t="s">
        <v>488</v>
      </c>
      <c r="D28" s="374" t="s">
        <v>489</v>
      </c>
      <c r="E28" s="375" t="s">
        <v>502</v>
      </c>
      <c r="F28" s="375" t="s">
        <v>104</v>
      </c>
      <c r="G28" s="377" t="s">
        <v>60</v>
      </c>
      <c r="H28" s="378" t="s">
        <v>491</v>
      </c>
      <c r="I28" s="42" t="s">
        <v>532</v>
      </c>
      <c r="J28" s="191" t="s">
        <v>533</v>
      </c>
      <c r="K28" s="49">
        <v>300</v>
      </c>
      <c r="L28" s="380">
        <v>1500</v>
      </c>
      <c r="M28" s="376" t="s">
        <v>534</v>
      </c>
      <c r="N28" s="381" t="s">
        <v>26</v>
      </c>
      <c r="O28" s="381" t="s">
        <v>26</v>
      </c>
      <c r="P28" s="381">
        <v>5000</v>
      </c>
      <c r="Q28" s="380">
        <v>5000</v>
      </c>
      <c r="R28" s="383">
        <f>SUM(R23:R27)</f>
        <v>5000</v>
      </c>
    </row>
    <row r="29" spans="1:18" ht="14.25">
      <c r="A29" s="374"/>
      <c r="B29" s="374"/>
      <c r="C29" s="374"/>
      <c r="D29" s="374"/>
      <c r="E29" s="375"/>
      <c r="F29" s="375"/>
      <c r="G29" s="377"/>
      <c r="H29" s="378"/>
      <c r="I29" s="42" t="s">
        <v>543</v>
      </c>
      <c r="J29" s="191" t="s">
        <v>544</v>
      </c>
      <c r="K29" s="49">
        <v>300</v>
      </c>
      <c r="L29" s="380"/>
      <c r="M29" s="376"/>
      <c r="N29" s="381"/>
      <c r="O29" s="381"/>
      <c r="P29" s="381"/>
      <c r="Q29" s="380"/>
      <c r="R29" s="384"/>
    </row>
    <row r="30" spans="1:18" ht="14.25">
      <c r="A30" s="374"/>
      <c r="B30" s="374"/>
      <c r="C30" s="374"/>
      <c r="D30" s="374"/>
      <c r="E30" s="375"/>
      <c r="F30" s="375"/>
      <c r="G30" s="377"/>
      <c r="H30" s="378"/>
      <c r="I30" s="42" t="s">
        <v>537</v>
      </c>
      <c r="J30" s="191" t="s">
        <v>538</v>
      </c>
      <c r="K30" s="49">
        <v>300</v>
      </c>
      <c r="L30" s="380"/>
      <c r="M30" s="376"/>
      <c r="N30" s="381"/>
      <c r="O30" s="381"/>
      <c r="P30" s="381"/>
      <c r="Q30" s="380"/>
      <c r="R30" s="384"/>
    </row>
    <row r="31" spans="1:18" ht="14.25">
      <c r="A31" s="374"/>
      <c r="B31" s="374"/>
      <c r="C31" s="374"/>
      <c r="D31" s="374"/>
      <c r="E31" s="375"/>
      <c r="F31" s="375"/>
      <c r="G31" s="377"/>
      <c r="H31" s="378"/>
      <c r="I31" s="42" t="s">
        <v>539</v>
      </c>
      <c r="J31" s="191" t="s">
        <v>540</v>
      </c>
      <c r="K31" s="49">
        <v>300</v>
      </c>
      <c r="L31" s="380"/>
      <c r="M31" s="376"/>
      <c r="N31" s="381"/>
      <c r="O31" s="381"/>
      <c r="P31" s="381"/>
      <c r="Q31" s="380"/>
      <c r="R31" s="384"/>
    </row>
    <row r="32" spans="1:18" ht="14.25">
      <c r="A32" s="374"/>
      <c r="B32" s="374"/>
      <c r="C32" s="374"/>
      <c r="D32" s="374"/>
      <c r="E32" s="375"/>
      <c r="F32" s="375"/>
      <c r="G32" s="377"/>
      <c r="H32" s="378"/>
      <c r="I32" s="42" t="s">
        <v>541</v>
      </c>
      <c r="J32" s="191" t="s">
        <v>542</v>
      </c>
      <c r="K32" s="49">
        <v>300</v>
      </c>
      <c r="L32" s="380"/>
      <c r="M32" s="376"/>
      <c r="N32" s="381"/>
      <c r="O32" s="381"/>
      <c r="P32" s="381"/>
      <c r="Q32" s="380"/>
      <c r="R32" s="385"/>
    </row>
    <row r="33" spans="1:18" ht="20.25">
      <c r="A33" s="43"/>
      <c r="B33" s="44"/>
      <c r="C33" s="44"/>
      <c r="D33" s="44"/>
      <c r="E33" s="44"/>
      <c r="F33" s="44"/>
      <c r="G33" s="44"/>
      <c r="H33" s="44"/>
      <c r="I33" s="366" t="s">
        <v>483</v>
      </c>
      <c r="J33" s="367"/>
      <c r="K33" s="368"/>
      <c r="L33" s="55">
        <f>SUM(L4:L32)</f>
        <v>11500</v>
      </c>
      <c r="M33" s="369" t="s">
        <v>484</v>
      </c>
      <c r="N33" s="370"/>
      <c r="O33" s="370"/>
      <c r="P33" s="370"/>
      <c r="Q33" s="371"/>
      <c r="R33" s="58">
        <f>SUM(O4:O32,Q4:Q32)</f>
        <v>35000</v>
      </c>
    </row>
    <row r="34" spans="1:18" ht="20.25">
      <c r="A34" s="372" t="s">
        <v>152</v>
      </c>
      <c r="B34" s="372"/>
      <c r="C34" s="372"/>
      <c r="D34" s="372"/>
      <c r="E34" s="373">
        <f>SUM(L4:L32,Q4:Q32)</f>
        <v>46500</v>
      </c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</row>
  </sheetData>
  <mergeCells count="80">
    <mergeCell ref="R23:R27"/>
    <mergeCell ref="R28:R32"/>
    <mergeCell ref="P23:P27"/>
    <mergeCell ref="P28:P32"/>
    <mergeCell ref="Q4:Q7"/>
    <mergeCell ref="Q8:Q12"/>
    <mergeCell ref="Q13:Q15"/>
    <mergeCell ref="Q16:Q22"/>
    <mergeCell ref="Q23:Q27"/>
    <mergeCell ref="Q28:Q32"/>
    <mergeCell ref="M23:M27"/>
    <mergeCell ref="M28:M32"/>
    <mergeCell ref="N23:N27"/>
    <mergeCell ref="N28:N32"/>
    <mergeCell ref="O4:O7"/>
    <mergeCell ref="O8:O12"/>
    <mergeCell ref="O13:O14"/>
    <mergeCell ref="O16:O22"/>
    <mergeCell ref="O23:O27"/>
    <mergeCell ref="O28:O32"/>
    <mergeCell ref="H28:H32"/>
    <mergeCell ref="L4:L7"/>
    <mergeCell ref="L8:L12"/>
    <mergeCell ref="L13:L15"/>
    <mergeCell ref="L16:L22"/>
    <mergeCell ref="L23:L27"/>
    <mergeCell ref="L28:L32"/>
    <mergeCell ref="H4:H7"/>
    <mergeCell ref="H8:H12"/>
    <mergeCell ref="H13:H15"/>
    <mergeCell ref="H16:H22"/>
    <mergeCell ref="H23:H27"/>
    <mergeCell ref="F28:F32"/>
    <mergeCell ref="G4:G7"/>
    <mergeCell ref="G8:G12"/>
    <mergeCell ref="G13:G15"/>
    <mergeCell ref="G16:G22"/>
    <mergeCell ref="G23:G27"/>
    <mergeCell ref="G28:G32"/>
    <mergeCell ref="F4:F7"/>
    <mergeCell ref="F8:F12"/>
    <mergeCell ref="F13:F15"/>
    <mergeCell ref="F16:F22"/>
    <mergeCell ref="F23:F27"/>
    <mergeCell ref="D28:D32"/>
    <mergeCell ref="E4:E7"/>
    <mergeCell ref="E8:E12"/>
    <mergeCell ref="E13:E15"/>
    <mergeCell ref="E16:E22"/>
    <mergeCell ref="E23:E27"/>
    <mergeCell ref="E28:E32"/>
    <mergeCell ref="D4:D7"/>
    <mergeCell ref="D8:D12"/>
    <mergeCell ref="D13:D15"/>
    <mergeCell ref="D16:D22"/>
    <mergeCell ref="D23:D27"/>
    <mergeCell ref="B23:B27"/>
    <mergeCell ref="B28:B32"/>
    <mergeCell ref="C4:C7"/>
    <mergeCell ref="C8:C12"/>
    <mergeCell ref="C13:C15"/>
    <mergeCell ref="C16:C22"/>
    <mergeCell ref="C23:C27"/>
    <mergeCell ref="C28:C32"/>
    <mergeCell ref="A1:R1"/>
    <mergeCell ref="A2:R2"/>
    <mergeCell ref="I33:K33"/>
    <mergeCell ref="M33:Q33"/>
    <mergeCell ref="A34:D34"/>
    <mergeCell ref="E34:R34"/>
    <mergeCell ref="A4:A7"/>
    <mergeCell ref="A8:A12"/>
    <mergeCell ref="A13:A15"/>
    <mergeCell ref="A16:A22"/>
    <mergeCell ref="A23:A27"/>
    <mergeCell ref="A28:A32"/>
    <mergeCell ref="B4:B7"/>
    <mergeCell ref="B8:B12"/>
    <mergeCell ref="B13:B15"/>
    <mergeCell ref="B16:B22"/>
  </mergeCells>
  <phoneticPr fontId="3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sqref="A1:R1"/>
    </sheetView>
  </sheetViews>
  <sheetFormatPr defaultColWidth="9" defaultRowHeight="13.5"/>
  <cols>
    <col min="1" max="1" width="4.75" customWidth="1"/>
    <col min="2" max="2" width="11.375" customWidth="1"/>
    <col min="3" max="3" width="8.75" customWidth="1"/>
    <col min="4" max="4" width="19.5" customWidth="1"/>
    <col min="5" max="5" width="9.25" customWidth="1"/>
    <col min="6" max="6" width="18.5" customWidth="1"/>
    <col min="7" max="7" width="12.625" customWidth="1"/>
    <col min="8" max="8" width="14.75" customWidth="1"/>
    <col min="9" max="9" width="16.25" customWidth="1"/>
    <col min="10" max="10" width="34.5" customWidth="1"/>
    <col min="11" max="11" width="9.625" customWidth="1"/>
    <col min="12" max="12" width="19.75" customWidth="1"/>
    <col min="13" max="13" width="16" customWidth="1"/>
    <col min="14" max="16" width="9.625" customWidth="1"/>
    <col min="17" max="17" width="14" customWidth="1"/>
    <col min="18" max="18" width="8.75" customWidth="1"/>
  </cols>
  <sheetData>
    <row r="1" spans="1:18" ht="25.5">
      <c r="A1" s="387" t="s">
        <v>625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1:18" ht="25.5">
      <c r="A2" s="389" t="s">
        <v>486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</row>
    <row r="3" spans="1:18" ht="76.5">
      <c r="A3" s="24" t="s">
        <v>1</v>
      </c>
      <c r="B3" s="24" t="s">
        <v>487</v>
      </c>
      <c r="C3" s="24" t="s">
        <v>3</v>
      </c>
      <c r="D3" s="24" t="s">
        <v>4</v>
      </c>
      <c r="E3" s="24" t="s">
        <v>5</v>
      </c>
      <c r="F3" s="24" t="s">
        <v>6</v>
      </c>
      <c r="G3" s="25" t="s">
        <v>7</v>
      </c>
      <c r="H3" s="24" t="s">
        <v>8</v>
      </c>
      <c r="I3" s="24" t="s">
        <v>9</v>
      </c>
      <c r="J3" s="29" t="s">
        <v>10</v>
      </c>
      <c r="K3" s="30" t="s">
        <v>11</v>
      </c>
      <c r="L3" s="30" t="s">
        <v>12</v>
      </c>
      <c r="M3" s="24" t="s">
        <v>153</v>
      </c>
      <c r="N3" s="31" t="s">
        <v>13</v>
      </c>
      <c r="O3" s="31" t="s">
        <v>12</v>
      </c>
      <c r="P3" s="31" t="s">
        <v>14</v>
      </c>
      <c r="Q3" s="39" t="s">
        <v>12</v>
      </c>
      <c r="R3" s="31" t="s">
        <v>15</v>
      </c>
    </row>
    <row r="4" spans="1:18" ht="20.25">
      <c r="A4" s="392">
        <v>1</v>
      </c>
      <c r="B4" s="395" t="s">
        <v>300</v>
      </c>
      <c r="C4" s="396" t="s">
        <v>290</v>
      </c>
      <c r="D4" s="391" t="s">
        <v>545</v>
      </c>
      <c r="E4" s="391" t="s">
        <v>546</v>
      </c>
      <c r="F4" s="391" t="s">
        <v>20</v>
      </c>
      <c r="G4" s="393" t="s">
        <v>547</v>
      </c>
      <c r="H4" s="391" t="s">
        <v>548</v>
      </c>
      <c r="I4" s="32" t="s">
        <v>211</v>
      </c>
      <c r="J4" s="32" t="s">
        <v>212</v>
      </c>
      <c r="K4" s="33">
        <v>4000</v>
      </c>
      <c r="L4" s="398">
        <v>6000</v>
      </c>
      <c r="M4" s="32" t="s">
        <v>265</v>
      </c>
      <c r="N4" s="34" t="s">
        <v>26</v>
      </c>
      <c r="O4" s="399" t="s">
        <v>26</v>
      </c>
      <c r="P4" s="34">
        <v>5000</v>
      </c>
      <c r="Q4" s="397">
        <v>8000</v>
      </c>
      <c r="R4" s="26">
        <f t="shared" ref="R4:R9" si="0">SUM(N4,P4)</f>
        <v>5000</v>
      </c>
    </row>
    <row r="5" spans="1:18" ht="20.25">
      <c r="A5" s="392"/>
      <c r="B5" s="395"/>
      <c r="C5" s="396"/>
      <c r="D5" s="391"/>
      <c r="E5" s="391"/>
      <c r="F5" s="391"/>
      <c r="G5" s="393"/>
      <c r="H5" s="391"/>
      <c r="I5" s="32" t="s">
        <v>295</v>
      </c>
      <c r="J5" s="35" t="s">
        <v>296</v>
      </c>
      <c r="K5" s="36">
        <v>2000</v>
      </c>
      <c r="L5" s="398"/>
      <c r="M5" s="32" t="s">
        <v>294</v>
      </c>
      <c r="N5" s="34" t="s">
        <v>26</v>
      </c>
      <c r="O5" s="399"/>
      <c r="P5" s="34">
        <v>3000</v>
      </c>
      <c r="Q5" s="397"/>
      <c r="R5" s="26">
        <f t="shared" si="0"/>
        <v>3000</v>
      </c>
    </row>
    <row r="6" spans="1:18" ht="20.25">
      <c r="A6" s="392">
        <v>2</v>
      </c>
      <c r="B6" s="392">
        <v>202108</v>
      </c>
      <c r="C6" s="392" t="s">
        <v>340</v>
      </c>
      <c r="D6" s="392" t="s">
        <v>549</v>
      </c>
      <c r="E6" s="390" t="s">
        <v>19</v>
      </c>
      <c r="F6" s="392" t="s">
        <v>104</v>
      </c>
      <c r="G6" s="392" t="s">
        <v>72</v>
      </c>
      <c r="H6" s="394" t="s">
        <v>44</v>
      </c>
      <c r="I6" s="26" t="s">
        <v>395</v>
      </c>
      <c r="J6" s="37" t="s">
        <v>239</v>
      </c>
      <c r="K6" s="38">
        <v>750</v>
      </c>
      <c r="L6" s="398">
        <v>1500</v>
      </c>
      <c r="M6" s="26" t="s">
        <v>75</v>
      </c>
      <c r="N6" s="34"/>
      <c r="O6" s="399"/>
      <c r="P6" s="34">
        <v>4500</v>
      </c>
      <c r="Q6" s="398">
        <v>5000</v>
      </c>
      <c r="R6" s="26">
        <f t="shared" si="0"/>
        <v>4500</v>
      </c>
    </row>
    <row r="7" spans="1:18" ht="20.25">
      <c r="A7" s="392"/>
      <c r="B7" s="392"/>
      <c r="C7" s="392"/>
      <c r="D7" s="392"/>
      <c r="E7" s="390"/>
      <c r="F7" s="392"/>
      <c r="G7" s="390"/>
      <c r="H7" s="394"/>
      <c r="I7" s="26" t="s">
        <v>403</v>
      </c>
      <c r="J7" s="37" t="s">
        <v>404</v>
      </c>
      <c r="K7" s="38">
        <v>750</v>
      </c>
      <c r="L7" s="398"/>
      <c r="M7" s="26" t="s">
        <v>35</v>
      </c>
      <c r="N7" s="34"/>
      <c r="O7" s="399"/>
      <c r="P7" s="34">
        <v>500</v>
      </c>
      <c r="Q7" s="398"/>
      <c r="R7" s="26">
        <f t="shared" si="0"/>
        <v>500</v>
      </c>
    </row>
    <row r="8" spans="1:18" ht="20.25">
      <c r="A8" s="392">
        <v>3</v>
      </c>
      <c r="B8" s="392">
        <v>202108</v>
      </c>
      <c r="C8" s="392" t="s">
        <v>340</v>
      </c>
      <c r="D8" s="392" t="s">
        <v>549</v>
      </c>
      <c r="E8" s="390" t="s">
        <v>19</v>
      </c>
      <c r="F8" s="392" t="s">
        <v>104</v>
      </c>
      <c r="G8" s="392" t="s">
        <v>72</v>
      </c>
      <c r="H8" s="394" t="s">
        <v>44</v>
      </c>
      <c r="I8" s="26" t="s">
        <v>400</v>
      </c>
      <c r="J8" s="37" t="s">
        <v>401</v>
      </c>
      <c r="K8" s="38">
        <v>750</v>
      </c>
      <c r="L8" s="398">
        <v>1500</v>
      </c>
      <c r="M8" s="26" t="s">
        <v>75</v>
      </c>
      <c r="N8" s="34"/>
      <c r="O8" s="399"/>
      <c r="P8" s="34">
        <v>4500</v>
      </c>
      <c r="Q8" s="398">
        <v>5000</v>
      </c>
      <c r="R8" s="26">
        <f t="shared" si="0"/>
        <v>4500</v>
      </c>
    </row>
    <row r="9" spans="1:18" ht="20.25">
      <c r="A9" s="392"/>
      <c r="B9" s="392"/>
      <c r="C9" s="392"/>
      <c r="D9" s="392"/>
      <c r="E9" s="390"/>
      <c r="F9" s="392"/>
      <c r="G9" s="390"/>
      <c r="H9" s="394"/>
      <c r="I9" s="26" t="s">
        <v>397</v>
      </c>
      <c r="J9" s="37" t="s">
        <v>398</v>
      </c>
      <c r="K9" s="38">
        <v>750</v>
      </c>
      <c r="L9" s="398"/>
      <c r="M9" s="26" t="s">
        <v>78</v>
      </c>
      <c r="N9" s="34"/>
      <c r="O9" s="399"/>
      <c r="P9" s="34">
        <v>500</v>
      </c>
      <c r="Q9" s="398"/>
      <c r="R9" s="26">
        <f t="shared" si="0"/>
        <v>500</v>
      </c>
    </row>
    <row r="10" spans="1:18" ht="20.25">
      <c r="A10" s="27"/>
      <c r="B10" s="27"/>
      <c r="C10" s="27"/>
      <c r="D10" s="27"/>
      <c r="E10" s="27"/>
      <c r="F10" s="27"/>
      <c r="G10" s="27"/>
      <c r="H10" s="27"/>
      <c r="I10" s="372" t="s">
        <v>550</v>
      </c>
      <c r="J10" s="372"/>
      <c r="K10" s="373">
        <f>SUM(L4:L9)</f>
        <v>9000</v>
      </c>
      <c r="L10" s="373"/>
      <c r="M10" s="372" t="s">
        <v>551</v>
      </c>
      <c r="N10" s="372"/>
      <c r="O10" s="372"/>
      <c r="P10" s="373">
        <f>SUM(O4:O9,Q4:Q9)</f>
        <v>18000</v>
      </c>
      <c r="Q10" s="373"/>
      <c r="R10" s="28"/>
    </row>
    <row r="11" spans="1:18" ht="20.25">
      <c r="A11" s="372" t="s">
        <v>485</v>
      </c>
      <c r="B11" s="372"/>
      <c r="C11" s="372"/>
      <c r="D11" s="372"/>
      <c r="E11" s="372"/>
      <c r="F11" s="373">
        <f>SUM(K10,P10)</f>
        <v>27000</v>
      </c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</row>
  </sheetData>
  <mergeCells count="41">
    <mergeCell ref="Q4:Q5"/>
    <mergeCell ref="Q6:Q7"/>
    <mergeCell ref="Q8:Q9"/>
    <mergeCell ref="L4:L5"/>
    <mergeCell ref="L6:L7"/>
    <mergeCell ref="L8:L9"/>
    <mergeCell ref="O4:O5"/>
    <mergeCell ref="O6:O7"/>
    <mergeCell ref="O8:O9"/>
    <mergeCell ref="A11:E11"/>
    <mergeCell ref="F11:R11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  <mergeCell ref="E4:E5"/>
    <mergeCell ref="E6:E7"/>
    <mergeCell ref="A1:R1"/>
    <mergeCell ref="A2:R2"/>
    <mergeCell ref="I10:J10"/>
    <mergeCell ref="K10:L10"/>
    <mergeCell ref="M10:O10"/>
    <mergeCell ref="P10:Q10"/>
    <mergeCell ref="E8:E9"/>
    <mergeCell ref="F4:F5"/>
    <mergeCell ref="F6:F7"/>
    <mergeCell ref="F8:F9"/>
    <mergeCell ref="G4:G5"/>
    <mergeCell ref="G6:G7"/>
    <mergeCell ref="G8:G9"/>
    <mergeCell ref="H4:H5"/>
    <mergeCell ref="H6:H7"/>
    <mergeCell ref="H8:H9"/>
  </mergeCells>
  <phoneticPr fontId="3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25" zoomScale="85" zoomScaleNormal="85" workbookViewId="0">
      <selection activeCell="G63" sqref="G63"/>
    </sheetView>
  </sheetViews>
  <sheetFormatPr defaultColWidth="9" defaultRowHeight="13.5"/>
  <cols>
    <col min="1" max="1" width="10.5" customWidth="1"/>
    <col min="2" max="2" width="13.25" customWidth="1"/>
    <col min="3" max="3" width="13.5" customWidth="1"/>
    <col min="4" max="4" width="15.875" customWidth="1"/>
    <col min="5" max="5" width="18.75" customWidth="1"/>
    <col min="6" max="6" width="8.75" customWidth="1"/>
    <col min="7" max="7" width="11.125" customWidth="1"/>
    <col min="8" max="8" width="7.875" customWidth="1"/>
    <col min="9" max="9" width="14.875" customWidth="1"/>
    <col min="10" max="10" width="8.75" customWidth="1"/>
    <col min="11" max="11" width="32.625" customWidth="1"/>
    <col min="12" max="12" width="10" customWidth="1"/>
    <col min="13" max="13" width="13.5" customWidth="1"/>
    <col min="14" max="15" width="8.75" customWidth="1"/>
    <col min="16" max="16" width="6.125" customWidth="1"/>
    <col min="17" max="17" width="8.75" customWidth="1"/>
    <col min="18" max="18" width="15.5" customWidth="1"/>
    <col min="19" max="19" width="9.625" customWidth="1"/>
  </cols>
  <sheetData>
    <row r="1" spans="1:19" ht="25.5">
      <c r="A1" s="400" t="s">
        <v>625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19" ht="25.5">
      <c r="A2" s="401" t="s">
        <v>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19" ht="60.75">
      <c r="A3" s="2" t="s">
        <v>1</v>
      </c>
      <c r="B3" s="2" t="s">
        <v>2</v>
      </c>
      <c r="C3" s="2" t="s">
        <v>3</v>
      </c>
      <c r="D3" s="2" t="s">
        <v>4</v>
      </c>
      <c r="E3" s="2" t="s">
        <v>376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  <c r="K3" s="12" t="s">
        <v>10</v>
      </c>
      <c r="L3" s="2" t="s">
        <v>11</v>
      </c>
      <c r="M3" s="2" t="s">
        <v>12</v>
      </c>
      <c r="N3" s="2" t="s">
        <v>153</v>
      </c>
      <c r="O3" s="2" t="s">
        <v>13</v>
      </c>
      <c r="P3" s="2" t="s">
        <v>12</v>
      </c>
      <c r="Q3" s="2" t="s">
        <v>14</v>
      </c>
      <c r="R3" s="3" t="s">
        <v>12</v>
      </c>
      <c r="S3" s="22" t="s">
        <v>15</v>
      </c>
    </row>
    <row r="4" spans="1:19" s="1" customFormat="1" ht="18.75">
      <c r="A4" s="260">
        <v>1</v>
      </c>
      <c r="B4" s="260">
        <v>202007</v>
      </c>
      <c r="C4" s="260" t="s">
        <v>552</v>
      </c>
      <c r="D4" s="260" t="s">
        <v>553</v>
      </c>
      <c r="E4" s="260" t="s">
        <v>554</v>
      </c>
      <c r="F4" s="260"/>
      <c r="G4" s="260" t="s">
        <v>42</v>
      </c>
      <c r="H4" s="404" t="s">
        <v>304</v>
      </c>
      <c r="I4" s="260" t="s">
        <v>299</v>
      </c>
      <c r="J4" s="4" t="s">
        <v>100</v>
      </c>
      <c r="K4" s="13" t="s">
        <v>101</v>
      </c>
      <c r="L4" s="4">
        <v>250</v>
      </c>
      <c r="M4" s="405">
        <v>500</v>
      </c>
      <c r="N4" s="4" t="s">
        <v>56</v>
      </c>
      <c r="O4" s="5" t="s">
        <v>26</v>
      </c>
      <c r="P4" s="260" t="s">
        <v>26</v>
      </c>
      <c r="Q4" s="4">
        <v>250</v>
      </c>
      <c r="R4" s="405">
        <v>500</v>
      </c>
      <c r="S4" s="23">
        <f>SUM(O4,Q4)</f>
        <v>250</v>
      </c>
    </row>
    <row r="5" spans="1:19" s="1" customFormat="1" ht="18.75">
      <c r="A5" s="260"/>
      <c r="B5" s="260"/>
      <c r="C5" s="260"/>
      <c r="D5" s="260"/>
      <c r="E5" s="260"/>
      <c r="F5" s="260"/>
      <c r="G5" s="260"/>
      <c r="H5" s="404"/>
      <c r="I5" s="260"/>
      <c r="J5" s="4" t="s">
        <v>88</v>
      </c>
      <c r="K5" s="13" t="s">
        <v>89</v>
      </c>
      <c r="L5" s="4">
        <v>250</v>
      </c>
      <c r="M5" s="405"/>
      <c r="N5" s="4" t="s">
        <v>555</v>
      </c>
      <c r="O5" s="5" t="s">
        <v>26</v>
      </c>
      <c r="P5" s="260"/>
      <c r="Q5" s="4">
        <v>250</v>
      </c>
      <c r="R5" s="405"/>
      <c r="S5" s="23">
        <f>SUM(O5,Q5)</f>
        <v>250</v>
      </c>
    </row>
    <row r="6" spans="1:19" s="1" customFormat="1" ht="18.75">
      <c r="A6" s="260">
        <v>2</v>
      </c>
      <c r="B6" s="260">
        <v>202106</v>
      </c>
      <c r="C6" s="260" t="s">
        <v>556</v>
      </c>
      <c r="D6" s="260" t="s">
        <v>557</v>
      </c>
      <c r="E6" s="260" t="s">
        <v>329</v>
      </c>
      <c r="F6" s="260"/>
      <c r="G6" s="260" t="s">
        <v>42</v>
      </c>
      <c r="H6" s="404" t="s">
        <v>304</v>
      </c>
      <c r="I6" s="260" t="s">
        <v>299</v>
      </c>
      <c r="J6" s="4" t="s">
        <v>331</v>
      </c>
      <c r="K6" s="13" t="s">
        <v>332</v>
      </c>
      <c r="L6" s="4">
        <v>125</v>
      </c>
      <c r="M6" s="405">
        <v>500</v>
      </c>
      <c r="N6" s="260" t="s">
        <v>68</v>
      </c>
      <c r="O6" s="260" t="s">
        <v>26</v>
      </c>
      <c r="P6" s="260" t="s">
        <v>26</v>
      </c>
      <c r="Q6" s="260">
        <v>500</v>
      </c>
      <c r="R6" s="405">
        <v>500</v>
      </c>
      <c r="S6" s="411">
        <f>SUM(P6,R6)</f>
        <v>500</v>
      </c>
    </row>
    <row r="7" spans="1:19" s="1" customFormat="1" ht="18.75">
      <c r="A7" s="260"/>
      <c r="B7" s="260"/>
      <c r="C7" s="260"/>
      <c r="D7" s="260"/>
      <c r="E7" s="260"/>
      <c r="F7" s="260"/>
      <c r="G7" s="260"/>
      <c r="H7" s="404"/>
      <c r="I7" s="260"/>
      <c r="J7" s="4" t="s">
        <v>333</v>
      </c>
      <c r="K7" s="13" t="s">
        <v>334</v>
      </c>
      <c r="L7" s="4">
        <v>125</v>
      </c>
      <c r="M7" s="405"/>
      <c r="N7" s="260"/>
      <c r="O7" s="260"/>
      <c r="P7" s="260"/>
      <c r="Q7" s="260"/>
      <c r="R7" s="405"/>
      <c r="S7" s="411"/>
    </row>
    <row r="8" spans="1:19" s="1" customFormat="1" ht="18.75">
      <c r="A8" s="260"/>
      <c r="B8" s="260"/>
      <c r="C8" s="260"/>
      <c r="D8" s="260"/>
      <c r="E8" s="260"/>
      <c r="F8" s="260"/>
      <c r="G8" s="260"/>
      <c r="H8" s="404"/>
      <c r="I8" s="260"/>
      <c r="J8" s="4" t="s">
        <v>221</v>
      </c>
      <c r="K8" s="13" t="s">
        <v>222</v>
      </c>
      <c r="L8" s="4">
        <v>125</v>
      </c>
      <c r="M8" s="405"/>
      <c r="N8" s="260"/>
      <c r="O8" s="260"/>
      <c r="P8" s="260"/>
      <c r="Q8" s="260"/>
      <c r="R8" s="405"/>
      <c r="S8" s="411"/>
    </row>
    <row r="9" spans="1:19" s="1" customFormat="1" ht="18.75">
      <c r="A9" s="260"/>
      <c r="B9" s="260"/>
      <c r="C9" s="260"/>
      <c r="D9" s="260"/>
      <c r="E9" s="260"/>
      <c r="F9" s="260"/>
      <c r="G9" s="260"/>
      <c r="H9" s="404"/>
      <c r="I9" s="260"/>
      <c r="J9" s="4" t="s">
        <v>336</v>
      </c>
      <c r="K9" s="13" t="s">
        <v>444</v>
      </c>
      <c r="L9" s="4">
        <v>125</v>
      </c>
      <c r="M9" s="405"/>
      <c r="N9" s="260"/>
      <c r="O9" s="260"/>
      <c r="P9" s="260"/>
      <c r="Q9" s="260"/>
      <c r="R9" s="405"/>
      <c r="S9" s="411"/>
    </row>
    <row r="10" spans="1:19" s="1" customFormat="1" ht="18.75">
      <c r="A10" s="260">
        <v>3</v>
      </c>
      <c r="B10" s="260">
        <v>202007</v>
      </c>
      <c r="C10" s="260" t="s">
        <v>552</v>
      </c>
      <c r="D10" s="260" t="s">
        <v>553</v>
      </c>
      <c r="E10" s="260" t="s">
        <v>558</v>
      </c>
      <c r="F10" s="260"/>
      <c r="G10" s="260" t="s">
        <v>20</v>
      </c>
      <c r="H10" s="404" t="s">
        <v>304</v>
      </c>
      <c r="I10" s="260" t="s">
        <v>299</v>
      </c>
      <c r="J10" s="4" t="s">
        <v>45</v>
      </c>
      <c r="K10" s="13" t="s">
        <v>46</v>
      </c>
      <c r="L10" s="4">
        <v>60</v>
      </c>
      <c r="M10" s="405">
        <v>300</v>
      </c>
      <c r="N10" s="260" t="s">
        <v>559</v>
      </c>
      <c r="O10" s="404" t="s">
        <v>26</v>
      </c>
      <c r="P10" s="260" t="s">
        <v>26</v>
      </c>
      <c r="Q10" s="260">
        <v>150</v>
      </c>
      <c r="R10" s="405">
        <v>300</v>
      </c>
      <c r="S10" s="411">
        <f>SUM(O10,Q10)</f>
        <v>150</v>
      </c>
    </row>
    <row r="11" spans="1:19" s="1" customFormat="1" ht="18.75">
      <c r="A11" s="260"/>
      <c r="B11" s="260"/>
      <c r="C11" s="260"/>
      <c r="D11" s="260"/>
      <c r="E11" s="260"/>
      <c r="F11" s="260"/>
      <c r="G11" s="260"/>
      <c r="H11" s="404"/>
      <c r="I11" s="260"/>
      <c r="J11" s="4" t="s">
        <v>48</v>
      </c>
      <c r="K11" s="13" t="s">
        <v>49</v>
      </c>
      <c r="L11" s="4">
        <v>60</v>
      </c>
      <c r="M11" s="405"/>
      <c r="N11" s="260"/>
      <c r="O11" s="404"/>
      <c r="P11" s="260"/>
      <c r="Q11" s="260"/>
      <c r="R11" s="405"/>
      <c r="S11" s="411"/>
    </row>
    <row r="12" spans="1:19" s="1" customFormat="1" ht="18.75">
      <c r="A12" s="260"/>
      <c r="B12" s="260"/>
      <c r="C12" s="260"/>
      <c r="D12" s="260"/>
      <c r="E12" s="260"/>
      <c r="F12" s="260"/>
      <c r="G12" s="260"/>
      <c r="H12" s="404"/>
      <c r="I12" s="260"/>
      <c r="J12" s="4" t="s">
        <v>560</v>
      </c>
      <c r="K12" s="195" t="s">
        <v>561</v>
      </c>
      <c r="L12" s="4">
        <v>60</v>
      </c>
      <c r="M12" s="405"/>
      <c r="N12" s="260" t="s">
        <v>56</v>
      </c>
      <c r="O12" s="404" t="s">
        <v>26</v>
      </c>
      <c r="P12" s="260"/>
      <c r="Q12" s="260">
        <v>150</v>
      </c>
      <c r="R12" s="405"/>
      <c r="S12" s="411">
        <f>SUM(O12,Q12)</f>
        <v>150</v>
      </c>
    </row>
    <row r="13" spans="1:19" s="1" customFormat="1" ht="18.75">
      <c r="A13" s="260"/>
      <c r="B13" s="260"/>
      <c r="C13" s="260"/>
      <c r="D13" s="260"/>
      <c r="E13" s="260"/>
      <c r="F13" s="260"/>
      <c r="G13" s="260"/>
      <c r="H13" s="404"/>
      <c r="I13" s="260"/>
      <c r="J13" s="4" t="s">
        <v>138</v>
      </c>
      <c r="K13" s="13" t="s">
        <v>139</v>
      </c>
      <c r="L13" s="4">
        <v>60</v>
      </c>
      <c r="M13" s="405"/>
      <c r="N13" s="260"/>
      <c r="O13" s="404"/>
      <c r="P13" s="260"/>
      <c r="Q13" s="260"/>
      <c r="R13" s="405"/>
      <c r="S13" s="411"/>
    </row>
    <row r="14" spans="1:19" s="1" customFormat="1" ht="37.5">
      <c r="A14" s="260"/>
      <c r="B14" s="260"/>
      <c r="C14" s="260"/>
      <c r="D14" s="260"/>
      <c r="E14" s="260"/>
      <c r="F14" s="260"/>
      <c r="G14" s="260"/>
      <c r="H14" s="404"/>
      <c r="I14" s="260"/>
      <c r="J14" s="4" t="s">
        <v>133</v>
      </c>
      <c r="K14" s="13" t="s">
        <v>562</v>
      </c>
      <c r="L14" s="4">
        <v>60</v>
      </c>
      <c r="M14" s="405"/>
      <c r="N14" s="260"/>
      <c r="O14" s="404"/>
      <c r="P14" s="260"/>
      <c r="Q14" s="260"/>
      <c r="R14" s="405"/>
      <c r="S14" s="411"/>
    </row>
    <row r="15" spans="1:19" s="1" customFormat="1" ht="18.75">
      <c r="A15" s="260">
        <v>4</v>
      </c>
      <c r="B15" s="260">
        <v>202007</v>
      </c>
      <c r="C15" s="260" t="s">
        <v>552</v>
      </c>
      <c r="D15" s="260" t="s">
        <v>553</v>
      </c>
      <c r="E15" s="260" t="s">
        <v>563</v>
      </c>
      <c r="F15" s="260"/>
      <c r="G15" s="260" t="s">
        <v>20</v>
      </c>
      <c r="H15" s="404" t="s">
        <v>304</v>
      </c>
      <c r="I15" s="260" t="s">
        <v>299</v>
      </c>
      <c r="J15" s="4" t="s">
        <v>48</v>
      </c>
      <c r="K15" s="13" t="s">
        <v>49</v>
      </c>
      <c r="L15" s="4">
        <v>50</v>
      </c>
      <c r="M15" s="405">
        <v>300</v>
      </c>
      <c r="N15" s="260" t="s">
        <v>56</v>
      </c>
      <c r="O15" s="404" t="s">
        <v>26</v>
      </c>
      <c r="P15" s="260" t="s">
        <v>26</v>
      </c>
      <c r="Q15" s="260">
        <v>150</v>
      </c>
      <c r="R15" s="405">
        <v>300</v>
      </c>
      <c r="S15" s="411">
        <f>SUM(O15,Q15)</f>
        <v>150</v>
      </c>
    </row>
    <row r="16" spans="1:19" s="1" customFormat="1" ht="18.75">
      <c r="A16" s="260"/>
      <c r="B16" s="260"/>
      <c r="C16" s="260"/>
      <c r="D16" s="260"/>
      <c r="E16" s="260"/>
      <c r="F16" s="260"/>
      <c r="G16" s="260"/>
      <c r="H16" s="404"/>
      <c r="I16" s="260"/>
      <c r="J16" s="4" t="s">
        <v>45</v>
      </c>
      <c r="K16" s="13" t="s">
        <v>46</v>
      </c>
      <c r="L16" s="4">
        <v>50</v>
      </c>
      <c r="M16" s="405"/>
      <c r="N16" s="260"/>
      <c r="O16" s="404"/>
      <c r="P16" s="260"/>
      <c r="Q16" s="260"/>
      <c r="R16" s="405"/>
      <c r="S16" s="411"/>
    </row>
    <row r="17" spans="1:19" s="1" customFormat="1" ht="18.75">
      <c r="A17" s="260"/>
      <c r="B17" s="260"/>
      <c r="C17" s="260"/>
      <c r="D17" s="260"/>
      <c r="E17" s="260"/>
      <c r="F17" s="260"/>
      <c r="G17" s="260"/>
      <c r="H17" s="404"/>
      <c r="I17" s="260"/>
      <c r="J17" s="4" t="s">
        <v>564</v>
      </c>
      <c r="K17" s="13" t="s">
        <v>565</v>
      </c>
      <c r="L17" s="4">
        <v>50</v>
      </c>
      <c r="M17" s="405"/>
      <c r="N17" s="260"/>
      <c r="O17" s="404"/>
      <c r="P17" s="260"/>
      <c r="Q17" s="260"/>
      <c r="R17" s="405"/>
      <c r="S17" s="411"/>
    </row>
    <row r="18" spans="1:19" s="1" customFormat="1" ht="18.75">
      <c r="A18" s="260"/>
      <c r="B18" s="260"/>
      <c r="C18" s="260"/>
      <c r="D18" s="260"/>
      <c r="E18" s="260"/>
      <c r="F18" s="260"/>
      <c r="G18" s="260"/>
      <c r="H18" s="404"/>
      <c r="I18" s="260"/>
      <c r="J18" s="4" t="s">
        <v>560</v>
      </c>
      <c r="K18" s="195" t="s">
        <v>561</v>
      </c>
      <c r="L18" s="4">
        <v>50</v>
      </c>
      <c r="M18" s="405"/>
      <c r="N18" s="260" t="s">
        <v>122</v>
      </c>
      <c r="O18" s="404" t="s">
        <v>26</v>
      </c>
      <c r="P18" s="260"/>
      <c r="Q18" s="260">
        <v>150</v>
      </c>
      <c r="R18" s="405"/>
      <c r="S18" s="411">
        <f>SUM(O18,Q18)</f>
        <v>150</v>
      </c>
    </row>
    <row r="19" spans="1:19" s="1" customFormat="1" ht="18.75">
      <c r="A19" s="260"/>
      <c r="B19" s="260"/>
      <c r="C19" s="260"/>
      <c r="D19" s="260"/>
      <c r="E19" s="260"/>
      <c r="F19" s="260"/>
      <c r="G19" s="260"/>
      <c r="H19" s="404"/>
      <c r="I19" s="260"/>
      <c r="J19" s="4" t="s">
        <v>138</v>
      </c>
      <c r="K19" s="13" t="s">
        <v>139</v>
      </c>
      <c r="L19" s="4">
        <v>50</v>
      </c>
      <c r="M19" s="405"/>
      <c r="N19" s="260"/>
      <c r="O19" s="404"/>
      <c r="P19" s="260"/>
      <c r="Q19" s="260"/>
      <c r="R19" s="405"/>
      <c r="S19" s="411"/>
    </row>
    <row r="20" spans="1:19" s="1" customFormat="1" ht="37.5">
      <c r="A20" s="260"/>
      <c r="B20" s="260"/>
      <c r="C20" s="260"/>
      <c r="D20" s="260"/>
      <c r="E20" s="260"/>
      <c r="F20" s="260"/>
      <c r="G20" s="260"/>
      <c r="H20" s="404"/>
      <c r="I20" s="260"/>
      <c r="J20" s="4" t="s">
        <v>133</v>
      </c>
      <c r="K20" s="13" t="s">
        <v>562</v>
      </c>
      <c r="L20" s="4">
        <v>50</v>
      </c>
      <c r="M20" s="405"/>
      <c r="N20" s="260"/>
      <c r="O20" s="404"/>
      <c r="P20" s="260"/>
      <c r="Q20" s="260"/>
      <c r="R20" s="405"/>
      <c r="S20" s="411"/>
    </row>
    <row r="21" spans="1:19" s="1" customFormat="1" ht="37.5">
      <c r="A21" s="4">
        <v>5</v>
      </c>
      <c r="B21" s="6" t="s">
        <v>300</v>
      </c>
      <c r="C21" s="7" t="s">
        <v>556</v>
      </c>
      <c r="D21" s="4" t="s">
        <v>557</v>
      </c>
      <c r="E21" s="8" t="s">
        <v>566</v>
      </c>
      <c r="F21" s="8" t="s">
        <v>371</v>
      </c>
      <c r="G21" s="8" t="s">
        <v>20</v>
      </c>
      <c r="H21" s="9" t="s">
        <v>304</v>
      </c>
      <c r="I21" s="8" t="s">
        <v>299</v>
      </c>
      <c r="J21" s="7" t="s">
        <v>567</v>
      </c>
      <c r="K21" s="15" t="s">
        <v>568</v>
      </c>
      <c r="L21" s="16">
        <v>300</v>
      </c>
      <c r="M21" s="14">
        <v>300</v>
      </c>
      <c r="N21" s="10" t="s">
        <v>317</v>
      </c>
      <c r="O21" s="17" t="s">
        <v>26</v>
      </c>
      <c r="P21" s="17" t="s">
        <v>26</v>
      </c>
      <c r="Q21" s="17">
        <v>300</v>
      </c>
      <c r="R21" s="19">
        <v>300</v>
      </c>
      <c r="S21" s="23">
        <f>SUM(P21,R21)</f>
        <v>300</v>
      </c>
    </row>
    <row r="22" spans="1:19" s="1" customFormat="1" ht="18.75">
      <c r="A22" s="260">
        <v>9</v>
      </c>
      <c r="B22" s="252" t="s">
        <v>301</v>
      </c>
      <c r="C22" s="252" t="s">
        <v>556</v>
      </c>
      <c r="D22" s="252" t="s">
        <v>557</v>
      </c>
      <c r="E22" s="252" t="s">
        <v>569</v>
      </c>
      <c r="F22" s="252" t="s">
        <v>371</v>
      </c>
      <c r="G22" s="252" t="s">
        <v>20</v>
      </c>
      <c r="H22" s="252" t="s">
        <v>304</v>
      </c>
      <c r="I22" s="252" t="s">
        <v>299</v>
      </c>
      <c r="J22" s="10" t="s">
        <v>219</v>
      </c>
      <c r="K22" s="183" t="s">
        <v>220</v>
      </c>
      <c r="L22" s="10">
        <v>300</v>
      </c>
      <c r="M22" s="406">
        <v>300</v>
      </c>
      <c r="N22" s="10" t="s">
        <v>204</v>
      </c>
      <c r="O22" s="17" t="s">
        <v>26</v>
      </c>
      <c r="P22" s="289" t="s">
        <v>26</v>
      </c>
      <c r="Q22" s="17">
        <v>100</v>
      </c>
      <c r="R22" s="405">
        <v>300</v>
      </c>
      <c r="S22" s="23">
        <f>SUM(O22,Q22)</f>
        <v>100</v>
      </c>
    </row>
    <row r="23" spans="1:19" s="1" customFormat="1" ht="18.75">
      <c r="A23" s="260"/>
      <c r="B23" s="252"/>
      <c r="C23" s="252"/>
      <c r="D23" s="252"/>
      <c r="E23" s="252"/>
      <c r="F23" s="252"/>
      <c r="G23" s="252"/>
      <c r="H23" s="252"/>
      <c r="I23" s="252"/>
      <c r="J23" s="10"/>
      <c r="K23" s="10"/>
      <c r="L23" s="10"/>
      <c r="M23" s="406"/>
      <c r="N23" s="10" t="s">
        <v>570</v>
      </c>
      <c r="O23" s="17" t="s">
        <v>26</v>
      </c>
      <c r="P23" s="289"/>
      <c r="Q23" s="17">
        <v>100</v>
      </c>
      <c r="R23" s="405"/>
      <c r="S23" s="23">
        <f>SUM(O23,Q23)</f>
        <v>100</v>
      </c>
    </row>
    <row r="24" spans="1:19" s="1" customFormat="1" ht="18.75">
      <c r="A24" s="260"/>
      <c r="B24" s="252"/>
      <c r="C24" s="252"/>
      <c r="D24" s="252"/>
      <c r="E24" s="252"/>
      <c r="F24" s="252"/>
      <c r="G24" s="252"/>
      <c r="H24" s="252"/>
      <c r="I24" s="252"/>
      <c r="J24" s="10"/>
      <c r="K24" s="10"/>
      <c r="L24" s="10"/>
      <c r="M24" s="406"/>
      <c r="N24" s="10" t="s">
        <v>317</v>
      </c>
      <c r="O24" s="17" t="s">
        <v>26</v>
      </c>
      <c r="P24" s="289"/>
      <c r="Q24" s="17">
        <v>100</v>
      </c>
      <c r="R24" s="405"/>
      <c r="S24" s="23">
        <f>SUM(O24,Q24)</f>
        <v>100</v>
      </c>
    </row>
    <row r="25" spans="1:19" s="1" customFormat="1" ht="18.75">
      <c r="A25" s="260">
        <v>10</v>
      </c>
      <c r="B25" s="260" t="s">
        <v>301</v>
      </c>
      <c r="C25" s="252" t="s">
        <v>556</v>
      </c>
      <c r="D25" s="260" t="s">
        <v>557</v>
      </c>
      <c r="E25" s="260" t="s">
        <v>313</v>
      </c>
      <c r="F25" s="252" t="s">
        <v>371</v>
      </c>
      <c r="G25" s="252" t="s">
        <v>20</v>
      </c>
      <c r="H25" s="252" t="s">
        <v>304</v>
      </c>
      <c r="I25" s="252" t="s">
        <v>299</v>
      </c>
      <c r="J25" s="10" t="s">
        <v>315</v>
      </c>
      <c r="K25" s="18" t="s">
        <v>316</v>
      </c>
      <c r="L25" s="16">
        <v>100</v>
      </c>
      <c r="M25" s="405">
        <v>300</v>
      </c>
      <c r="N25" s="252" t="s">
        <v>317</v>
      </c>
      <c r="O25" s="289" t="s">
        <v>26</v>
      </c>
      <c r="P25" s="289" t="s">
        <v>26</v>
      </c>
      <c r="Q25" s="289">
        <v>300</v>
      </c>
      <c r="R25" s="405">
        <v>300</v>
      </c>
      <c r="S25" s="411">
        <f>SUM(P25,R25)</f>
        <v>300</v>
      </c>
    </row>
    <row r="26" spans="1:19" s="1" customFormat="1" ht="18.75">
      <c r="A26" s="260"/>
      <c r="B26" s="260"/>
      <c r="C26" s="252"/>
      <c r="D26" s="260"/>
      <c r="E26" s="260"/>
      <c r="F26" s="252"/>
      <c r="G26" s="252"/>
      <c r="H26" s="252"/>
      <c r="I26" s="252"/>
      <c r="J26" s="10" t="s">
        <v>318</v>
      </c>
      <c r="K26" s="18" t="s">
        <v>319</v>
      </c>
      <c r="L26" s="16">
        <v>100</v>
      </c>
      <c r="M26" s="405"/>
      <c r="N26" s="252"/>
      <c r="O26" s="289"/>
      <c r="P26" s="289"/>
      <c r="Q26" s="289"/>
      <c r="R26" s="405"/>
      <c r="S26" s="411"/>
    </row>
    <row r="27" spans="1:19" s="1" customFormat="1" ht="18.75">
      <c r="A27" s="260"/>
      <c r="B27" s="260"/>
      <c r="C27" s="252"/>
      <c r="D27" s="260"/>
      <c r="E27" s="260"/>
      <c r="F27" s="252"/>
      <c r="G27" s="252"/>
      <c r="H27" s="252"/>
      <c r="I27" s="252"/>
      <c r="J27" s="10" t="s">
        <v>321</v>
      </c>
      <c r="K27" s="18" t="s">
        <v>322</v>
      </c>
      <c r="L27" s="16">
        <v>100</v>
      </c>
      <c r="M27" s="405"/>
      <c r="N27" s="252"/>
      <c r="O27" s="289"/>
      <c r="P27" s="289"/>
      <c r="Q27" s="289"/>
      <c r="R27" s="405"/>
      <c r="S27" s="411"/>
    </row>
    <row r="28" spans="1:19" s="1" customFormat="1" ht="37.5">
      <c r="A28" s="4">
        <v>6</v>
      </c>
      <c r="B28" s="4" t="s">
        <v>301</v>
      </c>
      <c r="C28" s="7" t="s">
        <v>556</v>
      </c>
      <c r="D28" s="4" t="s">
        <v>557</v>
      </c>
      <c r="E28" s="4" t="s">
        <v>571</v>
      </c>
      <c r="F28" s="8" t="s">
        <v>371</v>
      </c>
      <c r="G28" s="10" t="s">
        <v>104</v>
      </c>
      <c r="H28" s="10" t="s">
        <v>304</v>
      </c>
      <c r="I28" s="10" t="s">
        <v>299</v>
      </c>
      <c r="J28" s="10" t="s">
        <v>572</v>
      </c>
      <c r="K28" s="183" t="s">
        <v>573</v>
      </c>
      <c r="L28" s="10">
        <v>200</v>
      </c>
      <c r="M28" s="19">
        <v>200</v>
      </c>
      <c r="N28" s="10" t="s">
        <v>317</v>
      </c>
      <c r="O28" s="17" t="s">
        <v>26</v>
      </c>
      <c r="P28" s="17" t="s">
        <v>26</v>
      </c>
      <c r="Q28" s="10">
        <v>200</v>
      </c>
      <c r="R28" s="19">
        <v>200</v>
      </c>
      <c r="S28" s="23">
        <f>SUM(P28,R28)</f>
        <v>200</v>
      </c>
    </row>
    <row r="29" spans="1:19" s="1" customFormat="1" ht="18.75">
      <c r="A29" s="260">
        <v>7</v>
      </c>
      <c r="B29" s="260" t="s">
        <v>301</v>
      </c>
      <c r="C29" s="260" t="s">
        <v>556</v>
      </c>
      <c r="D29" s="260" t="s">
        <v>557</v>
      </c>
      <c r="E29" s="260" t="s">
        <v>574</v>
      </c>
      <c r="F29" s="252" t="s">
        <v>371</v>
      </c>
      <c r="G29" s="252" t="s">
        <v>104</v>
      </c>
      <c r="H29" s="252" t="s">
        <v>304</v>
      </c>
      <c r="I29" s="252" t="s">
        <v>299</v>
      </c>
      <c r="J29" s="10" t="s">
        <v>575</v>
      </c>
      <c r="K29" s="183" t="s">
        <v>576</v>
      </c>
      <c r="L29" s="10">
        <v>50</v>
      </c>
      <c r="M29" s="407">
        <v>200</v>
      </c>
      <c r="N29" s="252" t="s">
        <v>317</v>
      </c>
      <c r="O29" s="289" t="s">
        <v>26</v>
      </c>
      <c r="P29" s="289" t="s">
        <v>26</v>
      </c>
      <c r="Q29" s="289">
        <v>200</v>
      </c>
      <c r="R29" s="407">
        <v>200</v>
      </c>
      <c r="S29" s="411">
        <v>200</v>
      </c>
    </row>
    <row r="30" spans="1:19" s="1" customFormat="1" ht="18.75">
      <c r="A30" s="260"/>
      <c r="B30" s="260"/>
      <c r="C30" s="260"/>
      <c r="D30" s="260"/>
      <c r="E30" s="260"/>
      <c r="F30" s="252"/>
      <c r="G30" s="252"/>
      <c r="H30" s="252"/>
      <c r="I30" s="252"/>
      <c r="J30" s="10" t="s">
        <v>577</v>
      </c>
      <c r="K30" s="183" t="s">
        <v>578</v>
      </c>
      <c r="L30" s="10">
        <v>100</v>
      </c>
      <c r="M30" s="407"/>
      <c r="N30" s="252"/>
      <c r="O30" s="289"/>
      <c r="P30" s="289"/>
      <c r="Q30" s="289"/>
      <c r="R30" s="407"/>
      <c r="S30" s="411"/>
    </row>
    <row r="31" spans="1:19" s="1" customFormat="1" ht="18.75">
      <c r="A31" s="260"/>
      <c r="B31" s="260"/>
      <c r="C31" s="260"/>
      <c r="D31" s="260"/>
      <c r="E31" s="260"/>
      <c r="F31" s="252"/>
      <c r="G31" s="252"/>
      <c r="H31" s="252"/>
      <c r="I31" s="252"/>
      <c r="J31" s="10" t="s">
        <v>579</v>
      </c>
      <c r="K31" s="183" t="s">
        <v>580</v>
      </c>
      <c r="L31" s="10">
        <v>50</v>
      </c>
      <c r="M31" s="407"/>
      <c r="N31" s="252"/>
      <c r="O31" s="289"/>
      <c r="P31" s="289"/>
      <c r="Q31" s="289"/>
      <c r="R31" s="407"/>
      <c r="S31" s="411"/>
    </row>
    <row r="32" spans="1:19" s="1" customFormat="1" ht="18.75">
      <c r="A32" s="252">
        <v>8</v>
      </c>
      <c r="B32" s="252" t="s">
        <v>301</v>
      </c>
      <c r="C32" s="252" t="s">
        <v>552</v>
      </c>
      <c r="D32" s="252" t="s">
        <v>553</v>
      </c>
      <c r="E32" s="252" t="s">
        <v>581</v>
      </c>
      <c r="F32" s="252"/>
      <c r="G32" s="252" t="s">
        <v>104</v>
      </c>
      <c r="H32" s="252" t="s">
        <v>304</v>
      </c>
      <c r="I32" s="260" t="s">
        <v>299</v>
      </c>
      <c r="J32" s="10" t="s">
        <v>582</v>
      </c>
      <c r="K32" s="183" t="s">
        <v>583</v>
      </c>
      <c r="L32" s="16">
        <v>80</v>
      </c>
      <c r="M32" s="406">
        <v>200</v>
      </c>
      <c r="N32" s="252" t="s">
        <v>117</v>
      </c>
      <c r="O32" s="288" t="s">
        <v>26</v>
      </c>
      <c r="P32" s="288" t="s">
        <v>26</v>
      </c>
      <c r="Q32" s="288">
        <v>200</v>
      </c>
      <c r="R32" s="406">
        <v>200</v>
      </c>
      <c r="S32" s="411">
        <v>200</v>
      </c>
    </row>
    <row r="33" spans="1:19" s="1" customFormat="1" ht="18.75">
      <c r="A33" s="252"/>
      <c r="B33" s="252"/>
      <c r="C33" s="252"/>
      <c r="D33" s="252"/>
      <c r="E33" s="252"/>
      <c r="F33" s="252"/>
      <c r="G33" s="252"/>
      <c r="H33" s="252"/>
      <c r="I33" s="260"/>
      <c r="J33" s="10" t="s">
        <v>584</v>
      </c>
      <c r="K33" s="183" t="s">
        <v>585</v>
      </c>
      <c r="L33" s="16">
        <v>60</v>
      </c>
      <c r="M33" s="406"/>
      <c r="N33" s="252"/>
      <c r="O33" s="288"/>
      <c r="P33" s="288"/>
      <c r="Q33" s="288"/>
      <c r="R33" s="406"/>
      <c r="S33" s="411"/>
    </row>
    <row r="34" spans="1:19" s="1" customFormat="1" ht="18.75">
      <c r="A34" s="252"/>
      <c r="B34" s="252"/>
      <c r="C34" s="252"/>
      <c r="D34" s="252"/>
      <c r="E34" s="252"/>
      <c r="F34" s="252"/>
      <c r="G34" s="252"/>
      <c r="H34" s="252"/>
      <c r="I34" s="260"/>
      <c r="J34" s="10" t="s">
        <v>586</v>
      </c>
      <c r="K34" s="183" t="s">
        <v>587</v>
      </c>
      <c r="L34" s="16">
        <v>60</v>
      </c>
      <c r="M34" s="406"/>
      <c r="N34" s="252"/>
      <c r="O34" s="288"/>
      <c r="P34" s="288"/>
      <c r="Q34" s="288"/>
      <c r="R34" s="406"/>
      <c r="S34" s="411"/>
    </row>
    <row r="35" spans="1:19" s="1" customFormat="1" ht="18.75">
      <c r="A35" s="260">
        <v>11</v>
      </c>
      <c r="B35" s="260" t="s">
        <v>301</v>
      </c>
      <c r="C35" s="260" t="s">
        <v>588</v>
      </c>
      <c r="D35" s="260" t="s">
        <v>557</v>
      </c>
      <c r="E35" s="404" t="s">
        <v>589</v>
      </c>
      <c r="F35" s="252"/>
      <c r="G35" s="252" t="s">
        <v>104</v>
      </c>
      <c r="H35" s="252" t="s">
        <v>304</v>
      </c>
      <c r="I35" s="252" t="s">
        <v>299</v>
      </c>
      <c r="J35" s="10" t="s">
        <v>590</v>
      </c>
      <c r="K35" s="183" t="s">
        <v>591</v>
      </c>
      <c r="L35" s="16">
        <v>40</v>
      </c>
      <c r="M35" s="405">
        <v>200</v>
      </c>
      <c r="N35" s="252" t="s">
        <v>592</v>
      </c>
      <c r="O35" s="289" t="s">
        <v>26</v>
      </c>
      <c r="P35" s="289" t="s">
        <v>26</v>
      </c>
      <c r="Q35" s="289">
        <v>200</v>
      </c>
      <c r="R35" s="405">
        <v>200</v>
      </c>
      <c r="S35" s="411">
        <f>SUM(P35,R35)</f>
        <v>200</v>
      </c>
    </row>
    <row r="36" spans="1:19" s="1" customFormat="1" ht="18.75">
      <c r="A36" s="260"/>
      <c r="B36" s="260"/>
      <c r="C36" s="260"/>
      <c r="D36" s="260"/>
      <c r="E36" s="404"/>
      <c r="F36" s="252"/>
      <c r="G36" s="252"/>
      <c r="H36" s="252"/>
      <c r="I36" s="252"/>
      <c r="J36" s="10" t="s">
        <v>593</v>
      </c>
      <c r="K36" s="183" t="s">
        <v>594</v>
      </c>
      <c r="L36" s="16">
        <v>40</v>
      </c>
      <c r="M36" s="405"/>
      <c r="N36" s="252"/>
      <c r="O36" s="289"/>
      <c r="P36" s="289"/>
      <c r="Q36" s="289"/>
      <c r="R36" s="405"/>
      <c r="S36" s="411"/>
    </row>
    <row r="37" spans="1:19" s="1" customFormat="1" ht="18.75">
      <c r="A37" s="260"/>
      <c r="B37" s="260"/>
      <c r="C37" s="260"/>
      <c r="D37" s="260"/>
      <c r="E37" s="404"/>
      <c r="F37" s="252"/>
      <c r="G37" s="252"/>
      <c r="H37" s="252"/>
      <c r="I37" s="252"/>
      <c r="J37" s="10" t="s">
        <v>595</v>
      </c>
      <c r="K37" s="183" t="s">
        <v>596</v>
      </c>
      <c r="L37" s="16">
        <v>40</v>
      </c>
      <c r="M37" s="405"/>
      <c r="N37" s="252"/>
      <c r="O37" s="289"/>
      <c r="P37" s="289"/>
      <c r="Q37" s="289"/>
      <c r="R37" s="405"/>
      <c r="S37" s="411"/>
    </row>
    <row r="38" spans="1:19" s="1" customFormat="1" ht="18.75">
      <c r="A38" s="260"/>
      <c r="B38" s="260"/>
      <c r="C38" s="260"/>
      <c r="D38" s="260"/>
      <c r="E38" s="404"/>
      <c r="F38" s="252"/>
      <c r="G38" s="252"/>
      <c r="H38" s="252"/>
      <c r="I38" s="252"/>
      <c r="J38" s="10" t="s">
        <v>597</v>
      </c>
      <c r="K38" s="10" t="s">
        <v>598</v>
      </c>
      <c r="L38" s="16">
        <v>40</v>
      </c>
      <c r="M38" s="405"/>
      <c r="N38" s="252"/>
      <c r="O38" s="289"/>
      <c r="P38" s="289"/>
      <c r="Q38" s="289"/>
      <c r="R38" s="405"/>
      <c r="S38" s="411"/>
    </row>
    <row r="39" spans="1:19" s="1" customFormat="1" ht="18.75">
      <c r="A39" s="260"/>
      <c r="B39" s="260"/>
      <c r="C39" s="260"/>
      <c r="D39" s="260"/>
      <c r="E39" s="404"/>
      <c r="F39" s="252"/>
      <c r="G39" s="252"/>
      <c r="H39" s="252"/>
      <c r="I39" s="252"/>
      <c r="J39" s="10" t="s">
        <v>599</v>
      </c>
      <c r="K39" s="10" t="s">
        <v>600</v>
      </c>
      <c r="L39" s="16">
        <v>40</v>
      </c>
      <c r="M39" s="405"/>
      <c r="N39" s="252"/>
      <c r="O39" s="289"/>
      <c r="P39" s="289"/>
      <c r="Q39" s="289"/>
      <c r="R39" s="405"/>
      <c r="S39" s="411"/>
    </row>
    <row r="40" spans="1:19" s="1" customFormat="1" ht="18.75">
      <c r="A40" s="404">
        <v>12</v>
      </c>
      <c r="B40" s="404">
        <v>2021</v>
      </c>
      <c r="C40" s="260" t="s">
        <v>290</v>
      </c>
      <c r="D40" s="260" t="s">
        <v>557</v>
      </c>
      <c r="E40" s="260" t="s">
        <v>601</v>
      </c>
      <c r="F40" s="260" t="s">
        <v>19</v>
      </c>
      <c r="G40" s="260" t="s">
        <v>104</v>
      </c>
      <c r="H40" s="260" t="s">
        <v>304</v>
      </c>
      <c r="I40" s="260" t="s">
        <v>299</v>
      </c>
      <c r="J40" s="4" t="s">
        <v>338</v>
      </c>
      <c r="K40" s="13" t="s">
        <v>339</v>
      </c>
      <c r="L40" s="4">
        <v>40</v>
      </c>
      <c r="M40" s="405">
        <v>200</v>
      </c>
      <c r="N40" s="4" t="s">
        <v>335</v>
      </c>
      <c r="O40" s="17" t="s">
        <v>26</v>
      </c>
      <c r="P40" s="408" t="s">
        <v>26</v>
      </c>
      <c r="Q40" s="4">
        <v>130</v>
      </c>
      <c r="R40" s="405">
        <v>200</v>
      </c>
      <c r="S40" s="23">
        <f>SUM(O40,Q40)</f>
        <v>130</v>
      </c>
    </row>
    <row r="41" spans="1:19" s="1" customFormat="1" ht="18.75">
      <c r="A41" s="404"/>
      <c r="B41" s="404"/>
      <c r="C41" s="260"/>
      <c r="D41" s="260"/>
      <c r="E41" s="260"/>
      <c r="F41" s="260"/>
      <c r="G41" s="260"/>
      <c r="H41" s="260"/>
      <c r="I41" s="260"/>
      <c r="J41" s="4" t="s">
        <v>344</v>
      </c>
      <c r="K41" s="4" t="s">
        <v>345</v>
      </c>
      <c r="L41" s="4">
        <v>40</v>
      </c>
      <c r="M41" s="405"/>
      <c r="N41" s="4" t="s">
        <v>35</v>
      </c>
      <c r="O41" s="17" t="s">
        <v>26</v>
      </c>
      <c r="P41" s="409"/>
      <c r="Q41" s="4">
        <v>70</v>
      </c>
      <c r="R41" s="405"/>
      <c r="S41" s="23">
        <f>SUM(O41,Q41)</f>
        <v>70</v>
      </c>
    </row>
    <row r="42" spans="1:19" s="1" customFormat="1" ht="18.75">
      <c r="A42" s="404"/>
      <c r="B42" s="404"/>
      <c r="C42" s="260"/>
      <c r="D42" s="260"/>
      <c r="E42" s="260"/>
      <c r="F42" s="260"/>
      <c r="G42" s="260"/>
      <c r="H42" s="260"/>
      <c r="I42" s="260"/>
      <c r="J42" s="4" t="s">
        <v>602</v>
      </c>
      <c r="K42" s="13" t="s">
        <v>343</v>
      </c>
      <c r="L42" s="4">
        <v>40</v>
      </c>
      <c r="M42" s="405"/>
      <c r="N42" s="4"/>
      <c r="O42" s="17" t="s">
        <v>26</v>
      </c>
      <c r="P42" s="409"/>
      <c r="Q42" s="17"/>
      <c r="R42" s="405"/>
      <c r="S42" s="23"/>
    </row>
    <row r="43" spans="1:19" s="1" customFormat="1" ht="18.75">
      <c r="A43" s="404"/>
      <c r="B43" s="404"/>
      <c r="C43" s="260"/>
      <c r="D43" s="260"/>
      <c r="E43" s="260"/>
      <c r="F43" s="260"/>
      <c r="G43" s="260"/>
      <c r="H43" s="260"/>
      <c r="I43" s="260"/>
      <c r="J43" s="4" t="s">
        <v>354</v>
      </c>
      <c r="K43" s="13" t="s">
        <v>355</v>
      </c>
      <c r="L43" s="4">
        <v>40</v>
      </c>
      <c r="M43" s="405"/>
      <c r="N43" s="4"/>
      <c r="O43" s="17"/>
      <c r="P43" s="409"/>
      <c r="Q43" s="17"/>
      <c r="R43" s="405"/>
      <c r="S43" s="23"/>
    </row>
    <row r="44" spans="1:19" s="1" customFormat="1" ht="18.75">
      <c r="A44" s="404"/>
      <c r="B44" s="404"/>
      <c r="C44" s="260"/>
      <c r="D44" s="260"/>
      <c r="E44" s="260"/>
      <c r="F44" s="260"/>
      <c r="G44" s="260"/>
      <c r="H44" s="260"/>
      <c r="I44" s="260"/>
      <c r="J44" s="4" t="s">
        <v>346</v>
      </c>
      <c r="K44" s="13" t="s">
        <v>347</v>
      </c>
      <c r="L44" s="4">
        <v>40</v>
      </c>
      <c r="M44" s="405"/>
      <c r="N44" s="4"/>
      <c r="O44" s="17"/>
      <c r="P44" s="410"/>
      <c r="Q44" s="17"/>
      <c r="R44" s="14"/>
      <c r="S44" s="23"/>
    </row>
    <row r="45" spans="1:19" s="1" customFormat="1" ht="18.75">
      <c r="A45" s="260">
        <v>13</v>
      </c>
      <c r="B45" s="260" t="s">
        <v>301</v>
      </c>
      <c r="C45" s="260" t="s">
        <v>556</v>
      </c>
      <c r="D45" s="260" t="s">
        <v>557</v>
      </c>
      <c r="E45" s="260" t="s">
        <v>603</v>
      </c>
      <c r="F45" s="252" t="s">
        <v>371</v>
      </c>
      <c r="G45" s="252" t="s">
        <v>104</v>
      </c>
      <c r="H45" s="252" t="s">
        <v>304</v>
      </c>
      <c r="I45" s="252" t="s">
        <v>299</v>
      </c>
      <c r="J45" s="10" t="s">
        <v>604</v>
      </c>
      <c r="K45" s="183" t="s">
        <v>605</v>
      </c>
      <c r="L45" s="21">
        <v>50</v>
      </c>
      <c r="M45" s="405">
        <v>200</v>
      </c>
      <c r="N45" s="252" t="s">
        <v>320</v>
      </c>
      <c r="O45" s="289" t="s">
        <v>26</v>
      </c>
      <c r="P45" s="289" t="s">
        <v>26</v>
      </c>
      <c r="Q45" s="289">
        <v>200</v>
      </c>
      <c r="R45" s="405">
        <v>200</v>
      </c>
      <c r="S45" s="411">
        <f>SUM(P45,R45)</f>
        <v>200</v>
      </c>
    </row>
    <row r="46" spans="1:19" s="1" customFormat="1" ht="18.75">
      <c r="A46" s="260"/>
      <c r="B46" s="260"/>
      <c r="C46" s="260"/>
      <c r="D46" s="260"/>
      <c r="E46" s="260"/>
      <c r="F46" s="252"/>
      <c r="G46" s="252"/>
      <c r="H46" s="252"/>
      <c r="I46" s="252"/>
      <c r="J46" s="10" t="s">
        <v>606</v>
      </c>
      <c r="K46" s="183" t="s">
        <v>607</v>
      </c>
      <c r="L46" s="21">
        <v>50</v>
      </c>
      <c r="M46" s="405"/>
      <c r="N46" s="252"/>
      <c r="O46" s="289"/>
      <c r="P46" s="289"/>
      <c r="Q46" s="289"/>
      <c r="R46" s="405"/>
      <c r="S46" s="411"/>
    </row>
    <row r="47" spans="1:19" s="1" customFormat="1" ht="18.75">
      <c r="A47" s="260"/>
      <c r="B47" s="260"/>
      <c r="C47" s="260"/>
      <c r="D47" s="260"/>
      <c r="E47" s="260"/>
      <c r="F47" s="252"/>
      <c r="G47" s="252"/>
      <c r="H47" s="252"/>
      <c r="I47" s="252"/>
      <c r="J47" s="10" t="s">
        <v>608</v>
      </c>
      <c r="K47" s="183" t="s">
        <v>609</v>
      </c>
      <c r="L47" s="21">
        <v>50</v>
      </c>
      <c r="M47" s="405"/>
      <c r="N47" s="252"/>
      <c r="O47" s="289"/>
      <c r="P47" s="289"/>
      <c r="Q47" s="289"/>
      <c r="R47" s="405"/>
      <c r="S47" s="411"/>
    </row>
    <row r="48" spans="1:19" s="1" customFormat="1" ht="18.75">
      <c r="A48" s="260"/>
      <c r="B48" s="260"/>
      <c r="C48" s="260"/>
      <c r="D48" s="260"/>
      <c r="E48" s="260"/>
      <c r="F48" s="252"/>
      <c r="G48" s="252"/>
      <c r="H48" s="252"/>
      <c r="I48" s="252"/>
      <c r="J48" s="10" t="s">
        <v>610</v>
      </c>
      <c r="K48" s="183" t="s">
        <v>611</v>
      </c>
      <c r="L48" s="21">
        <v>50</v>
      </c>
      <c r="M48" s="405"/>
      <c r="N48" s="252"/>
      <c r="O48" s="289"/>
      <c r="P48" s="289"/>
      <c r="Q48" s="289"/>
      <c r="R48" s="405"/>
      <c r="S48" s="411"/>
    </row>
    <row r="49" spans="1:19" s="1" customFormat="1" ht="18.75">
      <c r="A49" s="260">
        <v>14</v>
      </c>
      <c r="B49" s="263" t="s">
        <v>301</v>
      </c>
      <c r="C49" s="253" t="s">
        <v>556</v>
      </c>
      <c r="D49" s="260" t="s">
        <v>557</v>
      </c>
      <c r="E49" s="266" t="s">
        <v>612</v>
      </c>
      <c r="F49" s="266" t="s">
        <v>371</v>
      </c>
      <c r="G49" s="266" t="s">
        <v>104</v>
      </c>
      <c r="H49" s="271" t="s">
        <v>304</v>
      </c>
      <c r="I49" s="266" t="s">
        <v>299</v>
      </c>
      <c r="J49" s="10" t="s">
        <v>613</v>
      </c>
      <c r="K49" s="183" t="s">
        <v>614</v>
      </c>
      <c r="L49" s="21">
        <v>50</v>
      </c>
      <c r="M49" s="407">
        <v>200</v>
      </c>
      <c r="N49" s="252" t="s">
        <v>317</v>
      </c>
      <c r="O49" s="289" t="s">
        <v>26</v>
      </c>
      <c r="P49" s="289" t="s">
        <v>26</v>
      </c>
      <c r="Q49" s="252">
        <v>200</v>
      </c>
      <c r="R49" s="407">
        <v>200</v>
      </c>
      <c r="S49" s="411">
        <f>SUM(P49,R49)</f>
        <v>200</v>
      </c>
    </row>
    <row r="50" spans="1:19" s="1" customFormat="1" ht="18.75">
      <c r="A50" s="260"/>
      <c r="B50" s="263"/>
      <c r="C50" s="253"/>
      <c r="D50" s="260"/>
      <c r="E50" s="266"/>
      <c r="F50" s="266"/>
      <c r="G50" s="266"/>
      <c r="H50" s="271"/>
      <c r="I50" s="266"/>
      <c r="J50" s="10" t="s">
        <v>615</v>
      </c>
      <c r="K50" s="183" t="s">
        <v>616</v>
      </c>
      <c r="L50" s="21">
        <v>50</v>
      </c>
      <c r="M50" s="407"/>
      <c r="N50" s="252"/>
      <c r="O50" s="289"/>
      <c r="P50" s="289"/>
      <c r="Q50" s="252"/>
      <c r="R50" s="407"/>
      <c r="S50" s="411"/>
    </row>
    <row r="51" spans="1:19" s="1" customFormat="1" ht="18.75">
      <c r="A51" s="260"/>
      <c r="B51" s="263"/>
      <c r="C51" s="253"/>
      <c r="D51" s="260"/>
      <c r="E51" s="266"/>
      <c r="F51" s="266"/>
      <c r="G51" s="266"/>
      <c r="H51" s="271"/>
      <c r="I51" s="266"/>
      <c r="J51" s="10" t="s">
        <v>617</v>
      </c>
      <c r="K51" s="183" t="s">
        <v>618</v>
      </c>
      <c r="L51" s="21">
        <v>50</v>
      </c>
      <c r="M51" s="407"/>
      <c r="N51" s="252"/>
      <c r="O51" s="289"/>
      <c r="P51" s="289"/>
      <c r="Q51" s="252"/>
      <c r="R51" s="407"/>
      <c r="S51" s="411"/>
    </row>
    <row r="52" spans="1:19" s="1" customFormat="1" ht="18.75">
      <c r="A52" s="260"/>
      <c r="B52" s="263"/>
      <c r="C52" s="253"/>
      <c r="D52" s="260"/>
      <c r="E52" s="266"/>
      <c r="F52" s="266"/>
      <c r="G52" s="266"/>
      <c r="H52" s="271"/>
      <c r="I52" s="266"/>
      <c r="J52" s="10" t="s">
        <v>619</v>
      </c>
      <c r="K52" s="183" t="s">
        <v>620</v>
      </c>
      <c r="L52" s="21">
        <v>50</v>
      </c>
      <c r="M52" s="407"/>
      <c r="N52" s="252"/>
      <c r="O52" s="289"/>
      <c r="P52" s="289"/>
      <c r="Q52" s="252"/>
      <c r="R52" s="407"/>
      <c r="S52" s="411"/>
    </row>
    <row r="53" spans="1:19" ht="22.5">
      <c r="A53" s="11"/>
      <c r="B53" s="11"/>
      <c r="C53" s="11"/>
      <c r="D53" s="11"/>
      <c r="E53" s="11"/>
      <c r="F53" s="11"/>
      <c r="G53" s="11"/>
      <c r="H53" s="11"/>
      <c r="I53" s="11"/>
      <c r="J53" s="364" t="s">
        <v>621</v>
      </c>
      <c r="K53" s="364"/>
      <c r="L53" s="402">
        <f>SUM(M4:M52)</f>
        <v>3900</v>
      </c>
      <c r="M53" s="402"/>
      <c r="N53" s="364" t="s">
        <v>622</v>
      </c>
      <c r="O53" s="364"/>
      <c r="P53" s="364"/>
      <c r="Q53" s="364"/>
      <c r="R53" s="403">
        <f>SUM(P4:P52,R4:R52)</f>
        <v>3900</v>
      </c>
      <c r="S53" s="403"/>
    </row>
    <row r="54" spans="1:19" ht="22.5">
      <c r="A54" s="364" t="s">
        <v>485</v>
      </c>
      <c r="B54" s="364"/>
      <c r="C54" s="364"/>
      <c r="D54" s="364"/>
      <c r="E54" s="364"/>
      <c r="F54" s="364">
        <f>SUM(L53,R53)</f>
        <v>7800</v>
      </c>
      <c r="G54" s="364"/>
      <c r="H54" s="364"/>
      <c r="I54" s="364"/>
      <c r="J54" s="364"/>
      <c r="K54" s="364"/>
      <c r="L54" s="364"/>
      <c r="M54" s="364"/>
      <c r="N54" s="364"/>
      <c r="O54" s="364"/>
      <c r="P54" s="364"/>
      <c r="Q54" s="364"/>
      <c r="R54" s="364"/>
      <c r="S54" s="364"/>
    </row>
  </sheetData>
  <mergeCells count="196">
    <mergeCell ref="S45:S48"/>
    <mergeCell ref="S49:S52"/>
    <mergeCell ref="S6:S9"/>
    <mergeCell ref="S10:S11"/>
    <mergeCell ref="S12:S14"/>
    <mergeCell ref="S15:S17"/>
    <mergeCell ref="S18:S20"/>
    <mergeCell ref="S25:S27"/>
    <mergeCell ref="S29:S31"/>
    <mergeCell ref="S32:S34"/>
    <mergeCell ref="S35:S39"/>
    <mergeCell ref="Q45:Q48"/>
    <mergeCell ref="Q49:Q52"/>
    <mergeCell ref="R4:R5"/>
    <mergeCell ref="R6:R9"/>
    <mergeCell ref="R10:R14"/>
    <mergeCell ref="R15:R20"/>
    <mergeCell ref="R22:R24"/>
    <mergeCell ref="R25:R27"/>
    <mergeCell ref="R29:R31"/>
    <mergeCell ref="R32:R34"/>
    <mergeCell ref="R35:R39"/>
    <mergeCell ref="R40:R43"/>
    <mergeCell ref="R45:R48"/>
    <mergeCell ref="R49:R52"/>
    <mergeCell ref="Q6:Q9"/>
    <mergeCell ref="Q10:Q11"/>
    <mergeCell ref="Q12:Q14"/>
    <mergeCell ref="Q15:Q17"/>
    <mergeCell ref="Q18:Q20"/>
    <mergeCell ref="Q25:Q27"/>
    <mergeCell ref="Q29:Q31"/>
    <mergeCell ref="Q32:Q34"/>
    <mergeCell ref="Q35:Q39"/>
    <mergeCell ref="O45:O48"/>
    <mergeCell ref="O49:O52"/>
    <mergeCell ref="P4:P5"/>
    <mergeCell ref="P6:P9"/>
    <mergeCell ref="P10:P14"/>
    <mergeCell ref="P15:P20"/>
    <mergeCell ref="P22:P24"/>
    <mergeCell ref="P25:P27"/>
    <mergeCell ref="P29:P31"/>
    <mergeCell ref="P32:P34"/>
    <mergeCell ref="P35:P39"/>
    <mergeCell ref="P40:P44"/>
    <mergeCell ref="P45:P48"/>
    <mergeCell ref="P49:P52"/>
    <mergeCell ref="O6:O9"/>
    <mergeCell ref="O10:O11"/>
    <mergeCell ref="O12:O14"/>
    <mergeCell ref="O15:O17"/>
    <mergeCell ref="O18:O20"/>
    <mergeCell ref="O25:O27"/>
    <mergeCell ref="O29:O31"/>
    <mergeCell ref="O32:O34"/>
    <mergeCell ref="O35:O39"/>
    <mergeCell ref="M40:M44"/>
    <mergeCell ref="M45:M48"/>
    <mergeCell ref="M49:M52"/>
    <mergeCell ref="N6:N9"/>
    <mergeCell ref="N10:N11"/>
    <mergeCell ref="N12:N14"/>
    <mergeCell ref="N15:N17"/>
    <mergeCell ref="N18:N20"/>
    <mergeCell ref="N25:N27"/>
    <mergeCell ref="N29:N31"/>
    <mergeCell ref="N32:N34"/>
    <mergeCell ref="N35:N39"/>
    <mergeCell ref="N45:N48"/>
    <mergeCell ref="N49:N52"/>
    <mergeCell ref="M4:M5"/>
    <mergeCell ref="M6:M9"/>
    <mergeCell ref="M10:M14"/>
    <mergeCell ref="M15:M20"/>
    <mergeCell ref="M22:M24"/>
    <mergeCell ref="M25:M27"/>
    <mergeCell ref="M29:M31"/>
    <mergeCell ref="M32:M34"/>
    <mergeCell ref="M35:M39"/>
    <mergeCell ref="H40:H44"/>
    <mergeCell ref="H45:H48"/>
    <mergeCell ref="H49:H52"/>
    <mergeCell ref="I4:I5"/>
    <mergeCell ref="I6:I9"/>
    <mergeCell ref="I10:I14"/>
    <mergeCell ref="I15:I20"/>
    <mergeCell ref="I22:I24"/>
    <mergeCell ref="I25:I27"/>
    <mergeCell ref="I29:I31"/>
    <mergeCell ref="I32:I34"/>
    <mergeCell ref="I35:I39"/>
    <mergeCell ref="I40:I44"/>
    <mergeCell ref="I45:I48"/>
    <mergeCell ref="I49:I52"/>
    <mergeCell ref="H4:H5"/>
    <mergeCell ref="H6:H9"/>
    <mergeCell ref="H10:H14"/>
    <mergeCell ref="H15:H20"/>
    <mergeCell ref="H22:H24"/>
    <mergeCell ref="H25:H27"/>
    <mergeCell ref="H29:H31"/>
    <mergeCell ref="H32:H34"/>
    <mergeCell ref="H35:H39"/>
    <mergeCell ref="F40:F44"/>
    <mergeCell ref="F45:F48"/>
    <mergeCell ref="F49:F52"/>
    <mergeCell ref="G4:G5"/>
    <mergeCell ref="G6:G9"/>
    <mergeCell ref="G10:G14"/>
    <mergeCell ref="G15:G20"/>
    <mergeCell ref="G22:G24"/>
    <mergeCell ref="G25:G27"/>
    <mergeCell ref="G29:G31"/>
    <mergeCell ref="G32:G34"/>
    <mergeCell ref="G35:G39"/>
    <mergeCell ref="G40:G44"/>
    <mergeCell ref="G45:G48"/>
    <mergeCell ref="G49:G52"/>
    <mergeCell ref="F4:F5"/>
    <mergeCell ref="F6:F9"/>
    <mergeCell ref="F10:F14"/>
    <mergeCell ref="F15:F20"/>
    <mergeCell ref="F22:F24"/>
    <mergeCell ref="F25:F27"/>
    <mergeCell ref="F29:F31"/>
    <mergeCell ref="F32:F34"/>
    <mergeCell ref="F35:F39"/>
    <mergeCell ref="D40:D44"/>
    <mergeCell ref="D45:D48"/>
    <mergeCell ref="D49:D52"/>
    <mergeCell ref="E4:E5"/>
    <mergeCell ref="E6:E9"/>
    <mergeCell ref="E10:E14"/>
    <mergeCell ref="E15:E20"/>
    <mergeCell ref="E22:E24"/>
    <mergeCell ref="E25:E27"/>
    <mergeCell ref="E29:E31"/>
    <mergeCell ref="E32:E34"/>
    <mergeCell ref="E35:E39"/>
    <mergeCell ref="E40:E44"/>
    <mergeCell ref="E45:E48"/>
    <mergeCell ref="E49:E52"/>
    <mergeCell ref="D4:D5"/>
    <mergeCell ref="D6:D9"/>
    <mergeCell ref="D10:D14"/>
    <mergeCell ref="D15:D20"/>
    <mergeCell ref="D22:D24"/>
    <mergeCell ref="D25:D27"/>
    <mergeCell ref="D29:D31"/>
    <mergeCell ref="D32:D34"/>
    <mergeCell ref="D35:D39"/>
    <mergeCell ref="B22:B24"/>
    <mergeCell ref="B25:B27"/>
    <mergeCell ref="B29:B31"/>
    <mergeCell ref="B32:B34"/>
    <mergeCell ref="B35:B39"/>
    <mergeCell ref="B40:B44"/>
    <mergeCell ref="B45:B48"/>
    <mergeCell ref="B49:B52"/>
    <mergeCell ref="C4:C5"/>
    <mergeCell ref="C6:C9"/>
    <mergeCell ref="C10:C14"/>
    <mergeCell ref="C15:C20"/>
    <mergeCell ref="C22:C24"/>
    <mergeCell ref="C25:C27"/>
    <mergeCell ref="C29:C31"/>
    <mergeCell ref="C32:C34"/>
    <mergeCell ref="C35:C39"/>
    <mergeCell ref="C40:C44"/>
    <mergeCell ref="C45:C48"/>
    <mergeCell ref="C49:C52"/>
    <mergeCell ref="A1:S1"/>
    <mergeCell ref="A2:S2"/>
    <mergeCell ref="J53:K53"/>
    <mergeCell ref="L53:M53"/>
    <mergeCell ref="N53:Q53"/>
    <mergeCell ref="R53:S53"/>
    <mergeCell ref="A54:E54"/>
    <mergeCell ref="F54:S54"/>
    <mergeCell ref="A4:A5"/>
    <mergeCell ref="A6:A9"/>
    <mergeCell ref="A10:A14"/>
    <mergeCell ref="A15:A20"/>
    <mergeCell ref="A22:A24"/>
    <mergeCell ref="A25:A27"/>
    <mergeCell ref="A29:A31"/>
    <mergeCell ref="A32:A34"/>
    <mergeCell ref="A35:A39"/>
    <mergeCell ref="A40:A44"/>
    <mergeCell ref="A45:A48"/>
    <mergeCell ref="A49:A52"/>
    <mergeCell ref="B4:B5"/>
    <mergeCell ref="B6:B9"/>
    <mergeCell ref="B10:B14"/>
    <mergeCell ref="B15:B20"/>
  </mergeCells>
  <phoneticPr fontId="33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第六届互联网+</vt:lpstr>
      <vt:lpstr>第七届互联网+</vt:lpstr>
      <vt:lpstr>2020-2021中美创客</vt:lpstr>
      <vt:lpstr>移动互联</vt:lpstr>
      <vt:lpstr>三创赛</vt:lpstr>
      <vt:lpstr>团委挑战杯</vt:lpstr>
      <vt:lpstr>ICan</vt:lpstr>
      <vt:lpstr>自贸港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2021-11-13T19:59:00Z</dcterms:created>
  <dcterms:modified xsi:type="dcterms:W3CDTF">2021-11-18T02:37:06Z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8597164B02D04826B33EE670EBA5678E</vt:lpwstr>
  </property>
  <property fmtid="{D5CDD505-2E9C-101B-9397-08002B2CF9AE}" pid="3" name="KSOProductBuildVer">
    <vt:lpwstr>2052-11.1.0.11045</vt:lpwstr>
  </property>
</Properties>
</file>